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2F3928A6-E96D-40E6-A4FE-727574FE4475}" xr6:coauthVersionLast="47" xr6:coauthVersionMax="47" xr10:uidLastSave="{00000000-0000-0000-0000-000000000000}"/>
  <bookViews>
    <workbookView xWindow="735" yWindow="1170" windowWidth="28065" windowHeight="15015" xr2:uid="{00000000-000D-0000-FFFF-FFFF00000000}"/>
  </bookViews>
  <sheets>
    <sheet name="VYSLEDOVKA" sheetId="1" r:id="rId1"/>
    <sheet name="_data" sheetId="2" r:id="rId2"/>
  </sheets>
  <definedNames>
    <definedName name="KALIBER">_data!$B$4:$B$13</definedName>
    <definedName name="_xlnm.Print_Area" localSheetId="0">VYSLEDOVKA!$A$1:$AD$97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I11" i="1"/>
  <c r="I15" i="1"/>
  <c r="I12" i="1"/>
  <c r="I83" i="1"/>
  <c r="I13" i="1"/>
  <c r="I14" i="1"/>
  <c r="Z15" i="1"/>
  <c r="Z17" i="1"/>
  <c r="Z19" i="1"/>
  <c r="Z21" i="1"/>
  <c r="Z23" i="1"/>
  <c r="Z25" i="1"/>
  <c r="Z27" i="1"/>
  <c r="Z29" i="1"/>
  <c r="Z31" i="1"/>
  <c r="Z33" i="1"/>
  <c r="Z35" i="1"/>
  <c r="Z37" i="1"/>
  <c r="Z39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67" i="1"/>
  <c r="Z69" i="1"/>
  <c r="Z71" i="1"/>
  <c r="Z73" i="1"/>
  <c r="Z75" i="1"/>
  <c r="Z77" i="1"/>
  <c r="Z79" i="1"/>
  <c r="Z81" i="1"/>
  <c r="Z83" i="1"/>
  <c r="Z85" i="1"/>
  <c r="Z87" i="1"/>
  <c r="Z89" i="1"/>
  <c r="Z91" i="1"/>
  <c r="Z93" i="1"/>
  <c r="Z95" i="1"/>
  <c r="Z13" i="1"/>
  <c r="Z11" i="1"/>
  <c r="U15" i="1"/>
  <c r="U17" i="1"/>
  <c r="U19" i="1"/>
  <c r="U21" i="1"/>
  <c r="U23" i="1"/>
  <c r="U25" i="1"/>
  <c r="U27" i="1"/>
  <c r="U29" i="1"/>
  <c r="U31" i="1"/>
  <c r="U33" i="1"/>
  <c r="U35" i="1"/>
  <c r="U37" i="1"/>
  <c r="U39" i="1"/>
  <c r="U41" i="1"/>
  <c r="U43" i="1"/>
  <c r="U45" i="1"/>
  <c r="U47" i="1"/>
  <c r="U49" i="1"/>
  <c r="U51" i="1"/>
  <c r="U53" i="1"/>
  <c r="U55" i="1"/>
  <c r="U57" i="1"/>
  <c r="U59" i="1"/>
  <c r="U61" i="1"/>
  <c r="U63" i="1"/>
  <c r="U65" i="1"/>
  <c r="U67" i="1"/>
  <c r="U69" i="1"/>
  <c r="U71" i="1"/>
  <c r="U73" i="1"/>
  <c r="U75" i="1"/>
  <c r="U77" i="1"/>
  <c r="U79" i="1"/>
  <c r="U81" i="1"/>
  <c r="U83" i="1"/>
  <c r="U85" i="1"/>
  <c r="U87" i="1"/>
  <c r="U89" i="1"/>
  <c r="U91" i="1"/>
  <c r="U93" i="1"/>
  <c r="U95" i="1"/>
  <c r="U11" i="1"/>
  <c r="U13" i="1"/>
  <c r="P13" i="1"/>
  <c r="E8" i="1"/>
  <c r="B8" i="1" s="1"/>
  <c r="S11" i="1"/>
  <c r="P15" i="1"/>
  <c r="P17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  <c r="P53" i="1"/>
  <c r="P55" i="1"/>
  <c r="P57" i="1"/>
  <c r="P59" i="1"/>
  <c r="P61" i="1"/>
  <c r="P63" i="1"/>
  <c r="P65" i="1"/>
  <c r="P67" i="1"/>
  <c r="P69" i="1"/>
  <c r="P71" i="1"/>
  <c r="P73" i="1"/>
  <c r="P75" i="1"/>
  <c r="P77" i="1"/>
  <c r="P79" i="1"/>
  <c r="P81" i="1"/>
  <c r="P83" i="1"/>
  <c r="P85" i="1"/>
  <c r="P87" i="1"/>
  <c r="P89" i="1"/>
  <c r="P91" i="1"/>
  <c r="P93" i="1"/>
  <c r="P95" i="1"/>
  <c r="P11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U8" i="1" l="1"/>
  <c r="Z8" i="1"/>
  <c r="V81" i="1"/>
  <c r="AA87" i="1"/>
  <c r="V49" i="1"/>
  <c r="AA39" i="1"/>
  <c r="V35" i="1"/>
  <c r="AA41" i="1"/>
  <c r="V69" i="1"/>
  <c r="AA43" i="1"/>
  <c r="V87" i="1"/>
  <c r="V71" i="1"/>
  <c r="V55" i="1"/>
  <c r="V39" i="1"/>
  <c r="V23" i="1"/>
  <c r="AA93" i="1"/>
  <c r="AA77" i="1"/>
  <c r="AA61" i="1"/>
  <c r="AA45" i="1"/>
  <c r="AA29" i="1"/>
  <c r="V89" i="1"/>
  <c r="V73" i="1"/>
  <c r="V57" i="1"/>
  <c r="V41" i="1"/>
  <c r="V25" i="1"/>
  <c r="AA95" i="1"/>
  <c r="AA79" i="1"/>
  <c r="AA63" i="1"/>
  <c r="AA47" i="1"/>
  <c r="AA31" i="1"/>
  <c r="AA13" i="1"/>
  <c r="AA55" i="1"/>
  <c r="V67" i="1"/>
  <c r="V19" i="1"/>
  <c r="AA73" i="1"/>
  <c r="V53" i="1"/>
  <c r="V37" i="1"/>
  <c r="AA91" i="1"/>
  <c r="AA59" i="1"/>
  <c r="AA27" i="1"/>
  <c r="V91" i="1"/>
  <c r="V75" i="1"/>
  <c r="V59" i="1"/>
  <c r="V43" i="1"/>
  <c r="V27" i="1"/>
  <c r="AA81" i="1"/>
  <c r="AA65" i="1"/>
  <c r="AA49" i="1"/>
  <c r="AA33" i="1"/>
  <c r="AA17" i="1"/>
  <c r="V17" i="1"/>
  <c r="AA23" i="1"/>
  <c r="V51" i="1"/>
  <c r="AA25" i="1"/>
  <c r="V85" i="1"/>
  <c r="V21" i="1"/>
  <c r="V93" i="1"/>
  <c r="V77" i="1"/>
  <c r="V61" i="1"/>
  <c r="V45" i="1"/>
  <c r="V29" i="1"/>
  <c r="AA83" i="1"/>
  <c r="AA67" i="1"/>
  <c r="AA51" i="1"/>
  <c r="AA35" i="1"/>
  <c r="AA19" i="1"/>
  <c r="V65" i="1"/>
  <c r="V33" i="1"/>
  <c r="AA71" i="1"/>
  <c r="V83" i="1"/>
  <c r="AA89" i="1"/>
  <c r="AA57" i="1"/>
  <c r="AA75" i="1"/>
  <c r="V95" i="1"/>
  <c r="V79" i="1"/>
  <c r="V63" i="1"/>
  <c r="V47" i="1"/>
  <c r="V31" i="1"/>
  <c r="V15" i="1"/>
  <c r="AA85" i="1"/>
  <c r="AA69" i="1"/>
  <c r="AA53" i="1"/>
  <c r="AA37" i="1"/>
  <c r="AA21" i="1"/>
  <c r="AA15" i="1"/>
  <c r="AA11" i="1"/>
  <c r="V13" i="1"/>
  <c r="V11" i="1"/>
  <c r="Q87" i="1"/>
  <c r="Q71" i="1"/>
  <c r="Q39" i="1"/>
  <c r="Q31" i="1"/>
  <c r="Q55" i="1"/>
  <c r="Q23" i="1"/>
  <c r="Q95" i="1"/>
  <c r="Q79" i="1"/>
  <c r="Q63" i="1"/>
  <c r="Q47" i="1"/>
  <c r="Q15" i="1"/>
  <c r="P8" i="1"/>
  <c r="Q81" i="1"/>
  <c r="Q65" i="1"/>
  <c r="Q49" i="1"/>
  <c r="Q33" i="1"/>
  <c r="Q17" i="1"/>
  <c r="Q83" i="1"/>
  <c r="Q67" i="1"/>
  <c r="Q51" i="1"/>
  <c r="Q35" i="1"/>
  <c r="Q19" i="1"/>
  <c r="Q85" i="1"/>
  <c r="Q69" i="1"/>
  <c r="Q53" i="1"/>
  <c r="Q37" i="1"/>
  <c r="Q21" i="1"/>
  <c r="Q25" i="1"/>
  <c r="Q61" i="1"/>
  <c r="Q41" i="1"/>
  <c r="Q89" i="1"/>
  <c r="Q57" i="1"/>
  <c r="Q91" i="1"/>
  <c r="Q75" i="1"/>
  <c r="Q59" i="1"/>
  <c r="Q43" i="1"/>
  <c r="Q27" i="1"/>
  <c r="Q77" i="1"/>
  <c r="Q13" i="1"/>
  <c r="Q73" i="1"/>
  <c r="Q93" i="1"/>
  <c r="Q45" i="1"/>
  <c r="Q29" i="1"/>
  <c r="Q11" i="1"/>
  <c r="AB8" i="1"/>
  <c r="W8" i="1"/>
  <c r="R8" i="1"/>
  <c r="K12" i="1"/>
  <c r="K13" i="1"/>
  <c r="M13" i="1" s="1"/>
  <c r="K22" i="1"/>
  <c r="M22" i="1" s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15" i="1"/>
  <c r="S16" i="1"/>
  <c r="S17" i="1"/>
  <c r="S18" i="1"/>
  <c r="S14" i="1"/>
  <c r="S13" i="1"/>
  <c r="S12" i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M86" i="1" s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64" i="1"/>
  <c r="M64" i="1" s="1"/>
  <c r="K63" i="1"/>
  <c r="M63" i="1" s="1"/>
  <c r="K62" i="1"/>
  <c r="M62" i="1" s="1"/>
  <c r="K61" i="1"/>
  <c r="M61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M11" i="1"/>
  <c r="C51" i="1" l="1"/>
  <c r="M12" i="1"/>
  <c r="C61" i="1"/>
  <c r="C95" i="1"/>
  <c r="C79" i="1"/>
  <c r="C59" i="1"/>
  <c r="C43" i="1"/>
  <c r="C35" i="1"/>
  <c r="C27" i="1"/>
  <c r="C89" i="1"/>
  <c r="C81" i="1"/>
  <c r="C73" i="1"/>
  <c r="C71" i="1"/>
  <c r="C87" i="1"/>
  <c r="C55" i="1"/>
  <c r="C47" i="1"/>
  <c r="C39" i="1"/>
  <c r="C31" i="1"/>
  <c r="C23" i="1"/>
  <c r="C93" i="1"/>
  <c r="C85" i="1"/>
  <c r="C77" i="1"/>
  <c r="C69" i="1"/>
  <c r="C53" i="1"/>
  <c r="C45" i="1"/>
  <c r="C37" i="1"/>
  <c r="C29" i="1"/>
  <c r="C57" i="1"/>
  <c r="C49" i="1"/>
  <c r="C41" i="1"/>
  <c r="C33" i="1"/>
  <c r="C25" i="1"/>
  <c r="C65" i="1"/>
  <c r="C63" i="1"/>
  <c r="C19" i="1"/>
  <c r="C91" i="1"/>
  <c r="C83" i="1"/>
  <c r="C75" i="1"/>
  <c r="C67" i="1"/>
  <c r="C17" i="1"/>
  <c r="C21" i="1"/>
  <c r="C15" i="1"/>
  <c r="C13" i="1"/>
  <c r="N91" i="1" l="1"/>
  <c r="C11" i="1"/>
  <c r="B51" i="1" s="1"/>
  <c r="N42" i="1"/>
  <c r="N77" i="1"/>
  <c r="N62" i="1"/>
  <c r="N87" i="1"/>
  <c r="N23" i="1"/>
  <c r="N43" i="1"/>
  <c r="N48" i="1"/>
  <c r="N28" i="1"/>
  <c r="N11" i="1"/>
  <c r="N44" i="1"/>
  <c r="N41" i="1"/>
  <c r="M8" i="1"/>
  <c r="N63" i="1"/>
  <c r="N25" i="1"/>
  <c r="N81" i="1"/>
  <c r="N19" i="1"/>
  <c r="N16" i="1"/>
  <c r="N55" i="1"/>
  <c r="N94" i="1"/>
  <c r="N73" i="1"/>
  <c r="N69" i="1"/>
  <c r="N71" i="1"/>
  <c r="N45" i="1"/>
  <c r="N90" i="1"/>
  <c r="N18" i="1"/>
  <c r="N24" i="1"/>
  <c r="N37" i="1"/>
  <c r="N52" i="1"/>
  <c r="N40" i="1"/>
  <c r="N21" i="1"/>
  <c r="N79" i="1"/>
  <c r="N54" i="1"/>
  <c r="N61" i="1"/>
  <c r="N34" i="1"/>
  <c r="N33" i="1"/>
  <c r="N15" i="1"/>
  <c r="N75" i="1"/>
  <c r="N35" i="1"/>
  <c r="N32" i="1"/>
  <c r="N96" i="1"/>
  <c r="N46" i="1"/>
  <c r="N26" i="1"/>
  <c r="N89" i="1"/>
  <c r="N27" i="1"/>
  <c r="N88" i="1"/>
  <c r="N38" i="1"/>
  <c r="N82" i="1"/>
  <c r="N76" i="1"/>
  <c r="N80" i="1"/>
  <c r="N30" i="1"/>
  <c r="N85" i="1"/>
  <c r="N74" i="1"/>
  <c r="N68" i="1"/>
  <c r="N14" i="1"/>
  <c r="N72" i="1"/>
  <c r="N47" i="1"/>
  <c r="N22" i="1"/>
  <c r="N86" i="1"/>
  <c r="N66" i="1"/>
  <c r="N65" i="1"/>
  <c r="N17" i="1"/>
  <c r="N36" i="1"/>
  <c r="N13" i="1"/>
  <c r="N64" i="1"/>
  <c r="N39" i="1"/>
  <c r="N29" i="1"/>
  <c r="N78" i="1"/>
  <c r="N53" i="1"/>
  <c r="N58" i="1"/>
  <c r="N57" i="1"/>
  <c r="N84" i="1"/>
  <c r="N92" i="1"/>
  <c r="N59" i="1"/>
  <c r="N12" i="1"/>
  <c r="N56" i="1"/>
  <c r="N31" i="1"/>
  <c r="N95" i="1"/>
  <c r="N70" i="1"/>
  <c r="N93" i="1"/>
  <c r="N50" i="1"/>
  <c r="N49" i="1"/>
  <c r="N67" i="1"/>
  <c r="N60" i="1"/>
  <c r="N51" i="1"/>
  <c r="N20" i="1"/>
  <c r="N83" i="1"/>
  <c r="B87" i="1" l="1"/>
  <c r="B53" i="1"/>
  <c r="B89" i="1"/>
  <c r="B19" i="1"/>
  <c r="B47" i="1"/>
  <c r="B49" i="1"/>
  <c r="B85" i="1"/>
  <c r="B45" i="1"/>
  <c r="B11" i="1"/>
  <c r="B95" i="1"/>
  <c r="B69" i="1"/>
  <c r="B65" i="1"/>
  <c r="B77" i="1"/>
  <c r="B59" i="1"/>
  <c r="B61" i="1"/>
  <c r="B81" i="1"/>
  <c r="B33" i="1"/>
  <c r="B31" i="1"/>
  <c r="B91" i="1"/>
  <c r="B15" i="1"/>
  <c r="B13" i="1"/>
  <c r="B43" i="1"/>
  <c r="B93" i="1"/>
  <c r="B35" i="1"/>
  <c r="B27" i="1"/>
  <c r="B21" i="1"/>
  <c r="B75" i="1"/>
  <c r="B63" i="1"/>
  <c r="B55" i="1"/>
  <c r="B37" i="1"/>
  <c r="B39" i="1"/>
  <c r="B73" i="1"/>
  <c r="B29" i="1"/>
  <c r="B57" i="1"/>
  <c r="B71" i="1"/>
  <c r="B17" i="1"/>
  <c r="B83" i="1"/>
  <c r="B67" i="1"/>
  <c r="B41" i="1"/>
  <c r="B79" i="1"/>
  <c r="B25" i="1"/>
  <c r="B23" i="1"/>
</calcChain>
</file>

<file path=xl/sharedStrings.xml><?xml version="1.0" encoding="utf-8"?>
<sst xmlns="http://schemas.openxmlformats.org/spreadsheetml/2006/main" count="88" uniqueCount="71">
  <si>
    <t>Meno a Priezvisko</t>
  </si>
  <si>
    <t>Klubová príslušnosť</t>
  </si>
  <si>
    <t>Rok narodenia</t>
  </si>
  <si>
    <t>P135</t>
  </si>
  <si>
    <t>SČS D1</t>
  </si>
  <si>
    <t>50/20</t>
  </si>
  <si>
    <t>Body dvojica</t>
  </si>
  <si>
    <t>.22 Short</t>
  </si>
  <si>
    <t>7,62 Nagant</t>
  </si>
  <si>
    <t>7,65 Browning</t>
  </si>
  <si>
    <t>.357 Magnum</t>
  </si>
  <si>
    <t>.38 Special</t>
  </si>
  <si>
    <t>9mm Luger</t>
  </si>
  <si>
    <t>9mm Makarov</t>
  </si>
  <si>
    <t>.22 Long Rifle</t>
  </si>
  <si>
    <t>KALIBER</t>
  </si>
  <si>
    <t>(figurína)</t>
  </si>
  <si>
    <t>(papagáj)</t>
  </si>
  <si>
    <t>Levice</t>
  </si>
  <si>
    <t>Body jednotlivec</t>
  </si>
  <si>
    <t>Poradie súťaž</t>
  </si>
  <si>
    <t>.40 S&amp;W</t>
  </si>
  <si>
    <t>.45 ACP</t>
  </si>
  <si>
    <r>
      <rPr>
        <u/>
        <sz val="11"/>
        <color theme="1"/>
        <rFont val="Calibri"/>
        <family val="2"/>
        <scheme val="minor"/>
      </rPr>
      <t xml:space="preserve">POPIS DISCIPLÍNY:
</t>
    </r>
    <r>
      <rPr>
        <sz val="10"/>
        <color theme="1"/>
        <rFont val="Calibri"/>
        <family val="2"/>
        <scheme val="minor"/>
      </rPr>
      <t>- strelecká súťaž dvojíc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- ľubovolná krátka guľová zbraň bez obmedzení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- N+10 rán na 25m na 3 rôzne terče
- strelcovi sa za každý chýbajúci/nadbytočný rok do veku 50r odpočítava/pripočítava 1 bod</t>
    </r>
  </si>
  <si>
    <t>(medzin-jednoruč)</t>
  </si>
  <si>
    <t>Vek</t>
  </si>
  <si>
    <t>Body
za vek</t>
  </si>
  <si>
    <t>100 - ROČNÍ XVI.r.</t>
  </si>
  <si>
    <t>15februára</t>
  </si>
  <si>
    <t>Miroslav Tauber</t>
  </si>
  <si>
    <t>Bohuslav Ošťádal</t>
  </si>
  <si>
    <t>Zdenko Nádaský</t>
  </si>
  <si>
    <t>Ján Maturkanič</t>
  </si>
  <si>
    <t>Ivan Ostrožlík</t>
  </si>
  <si>
    <t>Marian Gajdošík</t>
  </si>
  <si>
    <t>Stanislav Hutár</t>
  </si>
  <si>
    <t>Dušan Hutár</t>
  </si>
  <si>
    <t>Milan Bartal</t>
  </si>
  <si>
    <t>Milan Pápeš</t>
  </si>
  <si>
    <t>Pavol Molnár</t>
  </si>
  <si>
    <t>Ondrej Gutrai</t>
  </si>
  <si>
    <t>Jaroslav Mesároš</t>
  </si>
  <si>
    <t>Ľubomír Krúpa</t>
  </si>
  <si>
    <t>Marta Vrbovská</t>
  </si>
  <si>
    <t>Ladislav Vojtek</t>
  </si>
  <si>
    <t>František Paštrnák</t>
  </si>
  <si>
    <t>Ferdinand Grunsky</t>
  </si>
  <si>
    <t>Vladimír Kavický</t>
  </si>
  <si>
    <t>Eva Dolníková</t>
  </si>
  <si>
    <t>Eva Dolníková ml</t>
  </si>
  <si>
    <t>Jozef Dolník</t>
  </si>
  <si>
    <t>Miroslav Sabaka</t>
  </si>
  <si>
    <t>Jozef Horňák</t>
  </si>
  <si>
    <t>Jozef Kráner</t>
  </si>
  <si>
    <t>Jozef Veselovský</t>
  </si>
  <si>
    <t>Attila Juhász</t>
  </si>
  <si>
    <t>Matej Dolník</t>
  </si>
  <si>
    <t>Marián Vrbovský</t>
  </si>
  <si>
    <t>Ľuboš Vrbovský</t>
  </si>
  <si>
    <t>Fenix Levice</t>
  </si>
  <si>
    <t>Magnum Želiez</t>
  </si>
  <si>
    <t>ŠSK Bánov</t>
  </si>
  <si>
    <t>088 Trnava</t>
  </si>
  <si>
    <t>TT103</t>
  </si>
  <si>
    <t>Nike-SK Abrah.</t>
  </si>
  <si>
    <t>Vráble</t>
  </si>
  <si>
    <t>Nitra</t>
  </si>
  <si>
    <t>ZV SR Levice</t>
  </si>
  <si>
    <t>Fénix Levice</t>
  </si>
  <si>
    <t>KVvZ 099 Nitra</t>
  </si>
  <si>
    <t>099 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</si>
</sst>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rokov&quot;"/>
    <numFmt numFmtId="165" formatCode="0.0"/>
    <numFmt numFmtId="166" formatCode="0&quot; pretekárov&quot;"/>
    <numFmt numFmtId="167" formatCode="0&quot; dvojíc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0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1"/>
      </bottom>
      <diagonal/>
    </border>
    <border>
      <left style="medium">
        <color auto="1"/>
      </left>
      <right style="medium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1"/>
      </right>
      <top style="medium">
        <color theme="0" tint="-0.14996795556505021"/>
      </top>
      <bottom/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 style="medium">
        <color theme="0" tint="-0.2499465926084170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14993743705557422"/>
      </left>
      <right/>
      <top/>
      <bottom style="medium">
        <color theme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 tint="-0.24994659260841701"/>
      </right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 tint="-0.2499465926084170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16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 wrapText="1" shrinkToFit="1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7" xfId="0" applyBorder="1"/>
    <xf numFmtId="0" fontId="3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/>
    <xf numFmtId="0" fontId="0" fillId="0" borderId="14" xfId="0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66" fontId="12" fillId="0" borderId="16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5" xfId="0" applyBorder="1"/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top"/>
    </xf>
    <xf numFmtId="0" fontId="2" fillId="0" borderId="35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4" fillId="5" borderId="3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left" vertical="center"/>
    </xf>
    <xf numFmtId="1" fontId="7" fillId="5" borderId="2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right" vertical="top"/>
    </xf>
    <xf numFmtId="0" fontId="2" fillId="5" borderId="30" xfId="0" applyFont="1" applyFill="1" applyBorder="1" applyAlignment="1">
      <alignment horizontal="right" vertical="top"/>
    </xf>
    <xf numFmtId="0" fontId="4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left" vertical="center"/>
    </xf>
    <xf numFmtId="1" fontId="7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top"/>
    </xf>
    <xf numFmtId="0" fontId="0" fillId="0" borderId="38" xfId="0" applyBorder="1"/>
    <xf numFmtId="0" fontId="0" fillId="0" borderId="19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5" borderId="29" xfId="0" applyNumberFormat="1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29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5" borderId="29" xfId="0" applyNumberFormat="1" applyFont="1" applyFill="1" applyBorder="1" applyAlignment="1" applyProtection="1">
      <alignment horizontal="center" vertical="center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1" fontId="8" fillId="5" borderId="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165" fontId="18" fillId="0" borderId="16" xfId="0" applyNumberFormat="1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 shrinkToFit="1"/>
    </xf>
    <xf numFmtId="0" fontId="0" fillId="0" borderId="40" xfId="0" applyBorder="1" applyAlignment="1">
      <alignment horizontal="left" vertical="center" wrapText="1" shrinkToFit="1"/>
    </xf>
    <xf numFmtId="0" fontId="0" fillId="0" borderId="27" xfId="0" applyBorder="1" applyAlignment="1">
      <alignment horizontal="left" vertical="center" wrapText="1" shrinkToFit="1"/>
    </xf>
    <xf numFmtId="0" fontId="0" fillId="0" borderId="28" xfId="0" applyBorder="1" applyAlignment="1">
      <alignment horizontal="left" vertical="center" wrapText="1" shrinkToFit="1"/>
    </xf>
    <xf numFmtId="0" fontId="0" fillId="0" borderId="41" xfId="0" applyBorder="1" applyAlignment="1">
      <alignment horizontal="left" vertical="center" wrapText="1" shrinkToFit="1"/>
    </xf>
    <xf numFmtId="0" fontId="10" fillId="8" borderId="20" xfId="0" applyFont="1" applyFill="1" applyBorder="1" applyAlignment="1" applyProtection="1">
      <alignment horizontal="left" vertical="center"/>
      <protection locked="0"/>
    </xf>
    <xf numFmtId="0" fontId="10" fillId="8" borderId="21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10" fillId="8" borderId="27" xfId="0" applyFont="1" applyFill="1" applyBorder="1" applyAlignment="1" applyProtection="1">
      <alignment horizontal="left" vertical="center"/>
      <protection locked="0"/>
    </xf>
    <xf numFmtId="0" fontId="10" fillId="8" borderId="28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165" fontId="12" fillId="0" borderId="16" xfId="0" applyNumberFormat="1" applyFont="1" applyBorder="1" applyAlignment="1">
      <alignment horizontal="center" vertical="center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167" fontId="18" fillId="0" borderId="31" xfId="0" applyNumberFormat="1" applyFont="1" applyBorder="1" applyAlignment="1">
      <alignment horizontal="left" vertical="center"/>
    </xf>
    <xf numFmtId="167" fontId="18" fillId="0" borderId="32" xfId="0" applyNumberFormat="1" applyFont="1" applyBorder="1" applyAlignment="1">
      <alignment horizontal="left" vertical="center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21">
    <dxf>
      <font>
        <color auto="1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rgb="FFFFFF00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6699"/>
      <color rgb="FFFFFF66"/>
      <color rgb="FF0000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12769</xdr:colOff>
      <xdr:row>1</xdr:row>
      <xdr:rowOff>9526</xdr:rowOff>
    </xdr:from>
    <xdr:to>
      <xdr:col>32</xdr:col>
      <xdr:colOff>342897</xdr:colOff>
      <xdr:row>1</xdr:row>
      <xdr:rowOff>1104900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50000"/>
        </a:blip>
        <a:srcRect/>
        <a:stretch>
          <a:fillRect/>
        </a:stretch>
      </xdr:blipFill>
      <xdr:spPr bwMode="auto">
        <a:xfrm>
          <a:off x="11176069" y="76201"/>
          <a:ext cx="1549328" cy="1095374"/>
        </a:xfrm>
        <a:prstGeom prst="rect">
          <a:avLst/>
        </a:prstGeom>
        <a:solidFill>
          <a:schemeClr val="bg1">
            <a:alpha val="50000"/>
          </a:schemeClr>
        </a:solidFill>
        <a:effectLst>
          <a:outerShdw blurRad="50800" dist="50800" dir="5400000" algn="ctr" rotWithShape="0">
            <a:schemeClr val="accent5">
              <a:lumMod val="50000"/>
              <a:alpha val="0"/>
            </a:schemeClr>
          </a:outerShdw>
        </a:effectLst>
      </xdr:spPr>
    </xdr:pic>
    <xdr:clientData/>
  </xdr:twoCellAnchor>
  <xdr:twoCellAnchor editAs="oneCell">
    <xdr:from>
      <xdr:col>1</xdr:col>
      <xdr:colOff>28575</xdr:colOff>
      <xdr:row>1</xdr:row>
      <xdr:rowOff>28575</xdr:rowOff>
    </xdr:from>
    <xdr:to>
      <xdr:col>2</xdr:col>
      <xdr:colOff>776355</xdr:colOff>
      <xdr:row>2</xdr:row>
      <xdr:rowOff>200025</xdr:rowOff>
    </xdr:to>
    <xdr:pic>
      <xdr:nvPicPr>
        <xdr:cNvPr id="1027" name="Picture 3" descr="log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95250"/>
          <a:ext cx="1357380" cy="1295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97"/>
  <sheetViews>
    <sheetView tabSelected="1" workbookViewId="0">
      <pane ySplit="9" topLeftCell="A10" activePane="bottomLeft" state="frozen"/>
      <selection pane="bottomLeft" activeCell="E11" sqref="E11"/>
    </sheetView>
  </sheetViews>
  <sheetFormatPr defaultColWidth="8.85546875" defaultRowHeight="15" x14ac:dyDescent="0.25"/>
  <cols>
    <col min="1" max="1" width="1" customWidth="1"/>
    <col min="3" max="3" width="12.140625" customWidth="1"/>
    <col min="4" max="4" width="1" customWidth="1"/>
    <col min="5" max="5" width="21.42578125" customWidth="1"/>
    <col min="6" max="6" width="18.42578125" bestFit="1" customWidth="1"/>
    <col min="7" max="7" width="1" customWidth="1"/>
    <col min="8" max="8" width="10.85546875" style="52" customWidth="1"/>
    <col min="9" max="9" width="9.28515625" style="53" bestFit="1" customWidth="1"/>
    <col min="10" max="10" width="2.85546875" customWidth="1"/>
    <col min="11" max="11" width="9.28515625" bestFit="1" customWidth="1"/>
    <col min="12" max="12" width="2.85546875" customWidth="1"/>
    <col min="13" max="13" width="8.28515625" customWidth="1"/>
    <col min="14" max="14" width="3.28515625" customWidth="1"/>
    <col min="15" max="15" width="2.85546875" customWidth="1"/>
    <col min="16" max="16" width="8.28515625" customWidth="1"/>
    <col min="17" max="17" width="3.28515625" customWidth="1"/>
    <col min="18" max="18" width="5" bestFit="1" customWidth="1"/>
    <col min="19" max="19" width="3.28515625" customWidth="1"/>
    <col min="20" max="20" width="2.85546875" customWidth="1"/>
    <col min="21" max="21" width="8.28515625" customWidth="1"/>
    <col min="22" max="22" width="3.28515625" customWidth="1"/>
    <col min="23" max="23" width="5.5703125" bestFit="1" customWidth="1"/>
    <col min="24" max="25" width="2.85546875" customWidth="1"/>
    <col min="26" max="26" width="8.28515625" customWidth="1"/>
    <col min="27" max="27" width="2.85546875" customWidth="1"/>
    <col min="28" max="28" width="5" bestFit="1" customWidth="1"/>
    <col min="29" max="29" width="2.85546875" customWidth="1"/>
    <col min="30" max="30" width="1" customWidth="1"/>
  </cols>
  <sheetData>
    <row r="1" spans="1:30" ht="5.25" customHeight="1" thickBot="1" x14ac:dyDescent="0.3">
      <c r="A1" s="3"/>
      <c r="B1" s="4"/>
      <c r="C1" s="4"/>
      <c r="D1" s="3"/>
      <c r="E1" s="4"/>
      <c r="F1" s="4"/>
      <c r="G1" s="4"/>
      <c r="H1" s="5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</row>
    <row r="2" spans="1:30" s="10" customFormat="1" ht="88.5" customHeight="1" thickBot="1" x14ac:dyDescent="0.3">
      <c r="A2" s="7"/>
      <c r="B2" s="132"/>
      <c r="C2" s="133"/>
      <c r="D2" s="7"/>
      <c r="E2" s="111" t="s">
        <v>27</v>
      </c>
      <c r="F2" s="112"/>
      <c r="G2" s="112"/>
      <c r="H2" s="112"/>
      <c r="I2" s="112"/>
      <c r="J2" s="113"/>
      <c r="K2" s="113"/>
      <c r="L2" s="113"/>
      <c r="M2" s="113"/>
      <c r="N2" s="114"/>
      <c r="O2" s="8"/>
      <c r="P2" s="105" t="s">
        <v>23</v>
      </c>
      <c r="Q2" s="106"/>
      <c r="R2" s="106"/>
      <c r="S2" s="106"/>
      <c r="T2" s="106"/>
      <c r="U2" s="106"/>
      <c r="V2" s="106"/>
      <c r="W2" s="106"/>
      <c r="X2" s="107"/>
      <c r="Y2" s="9"/>
      <c r="Z2" s="102" t="s">
        <v>18</v>
      </c>
      <c r="AA2" s="103"/>
      <c r="AB2" s="103"/>
      <c r="AC2" s="104"/>
      <c r="AD2" s="7"/>
    </row>
    <row r="3" spans="1:30" s="10" customFormat="1" ht="18.75" customHeight="1" thickBot="1" x14ac:dyDescent="0.3">
      <c r="A3" s="7"/>
      <c r="B3" s="134"/>
      <c r="C3" s="135"/>
      <c r="D3" s="7"/>
      <c r="E3" s="115"/>
      <c r="F3" s="116"/>
      <c r="G3" s="116"/>
      <c r="H3" s="116"/>
      <c r="I3" s="116"/>
      <c r="J3" s="117"/>
      <c r="K3" s="117"/>
      <c r="L3" s="117"/>
      <c r="M3" s="117"/>
      <c r="N3" s="118"/>
      <c r="O3" s="8"/>
      <c r="P3" s="108"/>
      <c r="Q3" s="109"/>
      <c r="R3" s="109"/>
      <c r="S3" s="109"/>
      <c r="T3" s="109"/>
      <c r="U3" s="109"/>
      <c r="V3" s="109"/>
      <c r="W3" s="109"/>
      <c r="X3" s="110"/>
      <c r="Y3" s="9"/>
      <c r="Z3" s="138" t="s">
        <v>28</v>
      </c>
      <c r="AA3" s="139"/>
      <c r="AB3" s="120">
        <v>2025</v>
      </c>
      <c r="AC3" s="121"/>
      <c r="AD3" s="7"/>
    </row>
    <row r="4" spans="1:30" ht="5.25" customHeight="1" thickBot="1" x14ac:dyDescent="0.3">
      <c r="A4" s="3"/>
      <c r="B4" s="4"/>
      <c r="C4" s="4"/>
      <c r="D4" s="3"/>
      <c r="E4" s="4"/>
      <c r="F4" s="4"/>
      <c r="G4" s="11"/>
      <c r="H4" s="5"/>
      <c r="I4" s="6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3"/>
    </row>
    <row r="5" spans="1:30" s="14" customFormat="1" ht="30" customHeight="1" thickBot="1" x14ac:dyDescent="0.3">
      <c r="A5" s="12"/>
      <c r="B5" s="84" t="s">
        <v>20</v>
      </c>
      <c r="C5" s="82" t="s">
        <v>6</v>
      </c>
      <c r="D5" s="12"/>
      <c r="E5" s="78" t="s">
        <v>0</v>
      </c>
      <c r="F5" s="80" t="s">
        <v>1</v>
      </c>
      <c r="G5" s="12"/>
      <c r="H5" s="78" t="s">
        <v>2</v>
      </c>
      <c r="I5" s="80" t="s">
        <v>25</v>
      </c>
      <c r="J5" s="12"/>
      <c r="K5" s="98" t="s">
        <v>26</v>
      </c>
      <c r="L5" s="13"/>
      <c r="M5" s="98" t="s">
        <v>19</v>
      </c>
      <c r="N5" s="99"/>
      <c r="O5" s="12"/>
      <c r="P5" s="86" t="s">
        <v>3</v>
      </c>
      <c r="Q5" s="87"/>
      <c r="R5" s="88"/>
      <c r="S5" s="89"/>
      <c r="T5" s="12"/>
      <c r="U5" s="122" t="s">
        <v>4</v>
      </c>
      <c r="V5" s="123"/>
      <c r="W5" s="123"/>
      <c r="X5" s="124"/>
      <c r="Y5" s="12"/>
      <c r="Z5" s="129" t="s">
        <v>5</v>
      </c>
      <c r="AA5" s="130"/>
      <c r="AB5" s="130"/>
      <c r="AC5" s="131"/>
      <c r="AD5" s="12"/>
    </row>
    <row r="6" spans="1:30" s="16" customFormat="1" ht="15" customHeight="1" thickBot="1" x14ac:dyDescent="0.3">
      <c r="A6" s="15"/>
      <c r="B6" s="85"/>
      <c r="C6" s="83"/>
      <c r="D6" s="15"/>
      <c r="E6" s="79"/>
      <c r="F6" s="81"/>
      <c r="G6" s="15"/>
      <c r="H6" s="79"/>
      <c r="I6" s="81"/>
      <c r="J6" s="15"/>
      <c r="K6" s="100"/>
      <c r="L6" s="13"/>
      <c r="M6" s="100"/>
      <c r="N6" s="101"/>
      <c r="O6" s="15"/>
      <c r="P6" s="125" t="s">
        <v>16</v>
      </c>
      <c r="Q6" s="126"/>
      <c r="R6" s="127"/>
      <c r="S6" s="128"/>
      <c r="T6" s="15"/>
      <c r="U6" s="125" t="s">
        <v>17</v>
      </c>
      <c r="V6" s="126"/>
      <c r="W6" s="127"/>
      <c r="X6" s="128"/>
      <c r="Y6" s="15"/>
      <c r="Z6" s="125" t="s">
        <v>24</v>
      </c>
      <c r="AA6" s="126"/>
      <c r="AB6" s="127"/>
      <c r="AC6" s="128"/>
      <c r="AD6" s="15"/>
    </row>
    <row r="7" spans="1:30" ht="5.25" customHeight="1" x14ac:dyDescent="0.25">
      <c r="A7" s="3"/>
      <c r="B7" s="4"/>
      <c r="C7" s="4"/>
      <c r="D7" s="17"/>
      <c r="E7" s="4"/>
      <c r="F7" s="4"/>
      <c r="G7" s="4"/>
      <c r="H7" s="5"/>
      <c r="I7" s="6"/>
      <c r="J7" s="17"/>
      <c r="K7" s="4"/>
      <c r="L7" s="4"/>
      <c r="M7" s="4"/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3"/>
    </row>
    <row r="8" spans="1:30" s="25" customFormat="1" ht="31.5" x14ac:dyDescent="0.25">
      <c r="A8" s="19"/>
      <c r="B8" s="136">
        <f>E8/2</f>
        <v>15</v>
      </c>
      <c r="C8" s="137"/>
      <c r="D8" s="20"/>
      <c r="E8" s="21">
        <f>86-(COUNTBLANK(E11:E96))</f>
        <v>30</v>
      </c>
      <c r="F8" s="20"/>
      <c r="G8" s="20"/>
      <c r="H8" s="22"/>
      <c r="I8" s="23"/>
      <c r="J8" s="20"/>
      <c r="K8" s="24"/>
      <c r="L8" s="24"/>
      <c r="M8" s="119">
        <f>AVERAGEIF(M11:M96,"&gt;4")</f>
        <v>95.197674418604649</v>
      </c>
      <c r="N8" s="119"/>
      <c r="O8" s="24"/>
      <c r="P8" s="97">
        <f>AVERAGEIF(P11:P96,"&gt;0")</f>
        <v>181.73333333333332</v>
      </c>
      <c r="Q8" s="97"/>
      <c r="R8" s="119">
        <f>AVERAGEIF(R11:R96,"&gt;0")</f>
        <v>90.86666666666666</v>
      </c>
      <c r="S8" s="119"/>
      <c r="T8" s="24"/>
      <c r="U8" s="97">
        <f>AVERAGEIF(U11:U96,"&gt;0")</f>
        <v>162.4</v>
      </c>
      <c r="V8" s="97"/>
      <c r="W8" s="119">
        <f>AVERAGEIF(W11:W96,"&gt;0")</f>
        <v>81.2</v>
      </c>
      <c r="X8" s="119"/>
      <c r="Y8" s="24"/>
      <c r="Z8" s="97">
        <f>AVERAGEIF(Z11:Z96,"&gt;0")</f>
        <v>134.13333333333333</v>
      </c>
      <c r="AA8" s="97"/>
      <c r="AB8" s="119">
        <f>AVERAGEIF(AB11:AB96,"&gt;0")</f>
        <v>67.066666666666663</v>
      </c>
      <c r="AC8" s="119"/>
      <c r="AD8" s="19"/>
    </row>
    <row r="9" spans="1:30" ht="5.25" customHeight="1" x14ac:dyDescent="0.25">
      <c r="A9" s="3"/>
      <c r="B9" s="4"/>
      <c r="C9" s="4"/>
      <c r="D9" s="11"/>
      <c r="E9" s="4"/>
      <c r="F9" s="4"/>
      <c r="G9" s="11"/>
      <c r="H9" s="5"/>
      <c r="I9" s="6"/>
      <c r="J9" s="11"/>
      <c r="K9" s="4"/>
      <c r="L9" s="4"/>
      <c r="M9" s="4"/>
      <c r="N9" s="1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3"/>
    </row>
    <row r="10" spans="1:30" x14ac:dyDescent="0.25">
      <c r="A10" s="26"/>
      <c r="B10" s="4"/>
      <c r="C10" s="4"/>
      <c r="D10" s="3"/>
      <c r="E10" s="4"/>
      <c r="F10" s="4"/>
      <c r="G10" s="3"/>
      <c r="H10" s="5"/>
      <c r="I10" s="6"/>
      <c r="J10" s="3"/>
      <c r="K10" s="4"/>
      <c r="L10" s="4"/>
      <c r="M10" s="4"/>
      <c r="N10" s="1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6"/>
    </row>
    <row r="11" spans="1:30" ht="23.25" x14ac:dyDescent="0.25">
      <c r="A11" s="26"/>
      <c r="B11" s="70">
        <f>RANK(C11,C$11:C$95)</f>
        <v>13</v>
      </c>
      <c r="C11" s="72">
        <f>SUM(M11:M12)</f>
        <v>409</v>
      </c>
      <c r="D11" s="27"/>
      <c r="E11" s="54" t="s">
        <v>29</v>
      </c>
      <c r="F11" s="54" t="s">
        <v>59</v>
      </c>
      <c r="G11" s="28"/>
      <c r="H11" s="58">
        <v>1959</v>
      </c>
      <c r="I11" s="30">
        <f t="shared" ref="I11:I42" si="0">$AB$3-H11</f>
        <v>66</v>
      </c>
      <c r="J11" s="28"/>
      <c r="K11" s="29">
        <f t="shared" ref="K11:K42" si="1">($AB$3-H11)-50</f>
        <v>16</v>
      </c>
      <c r="L11" s="31"/>
      <c r="M11" s="32">
        <f>SUM(R11,W11,AB11,K11)</f>
        <v>205</v>
      </c>
      <c r="N11" s="33">
        <f t="shared" ref="N11:N42" si="2">RANK(M11,M$11:M$96)</f>
        <v>26</v>
      </c>
      <c r="P11" s="90">
        <f>SUM(R11:R12)</f>
        <v>156</v>
      </c>
      <c r="Q11" s="92">
        <f>RANK(P11,P$11:P$96)</f>
        <v>15</v>
      </c>
      <c r="R11" s="62">
        <v>74</v>
      </c>
      <c r="S11" s="34">
        <f t="shared" ref="S11:S42" si="3">RANK(R11,R$11:R$96)</f>
        <v>29</v>
      </c>
      <c r="T11" s="35"/>
      <c r="U11" s="90">
        <f>SUM(W11:W12)</f>
        <v>119</v>
      </c>
      <c r="V11" s="92">
        <f>RANK(U11,U$11:U$96)</f>
        <v>13</v>
      </c>
      <c r="W11" s="66">
        <v>61</v>
      </c>
      <c r="X11" s="34">
        <f t="shared" ref="X11:X18" si="4">RANK(W11,W$11:W$96)</f>
        <v>24</v>
      </c>
      <c r="Y11" s="35"/>
      <c r="Z11" s="90">
        <f>SUM(AB11:AB12)</f>
        <v>106</v>
      </c>
      <c r="AA11" s="92">
        <f>RANK(Z11,Z$11:Z$96)</f>
        <v>13</v>
      </c>
      <c r="AB11" s="66">
        <v>54</v>
      </c>
      <c r="AC11" s="34">
        <f t="shared" ref="AC11:AC18" si="5">RANK(AB11,AB$11:AB$96)</f>
        <v>23</v>
      </c>
      <c r="AD11" s="26"/>
    </row>
    <row r="12" spans="1:30" ht="23.25" x14ac:dyDescent="0.25">
      <c r="A12" s="26"/>
      <c r="B12" s="71"/>
      <c r="C12" s="73"/>
      <c r="D12" s="27"/>
      <c r="E12" s="55" t="s">
        <v>30</v>
      </c>
      <c r="F12" s="55" t="s">
        <v>59</v>
      </c>
      <c r="G12" s="28"/>
      <c r="H12" s="59">
        <v>1963</v>
      </c>
      <c r="I12" s="37">
        <f t="shared" si="0"/>
        <v>62</v>
      </c>
      <c r="J12" s="28"/>
      <c r="K12" s="36">
        <f t="shared" si="1"/>
        <v>12</v>
      </c>
      <c r="L12" s="31"/>
      <c r="M12" s="38">
        <f>SUM(R12,W12,AB12,K12)</f>
        <v>204</v>
      </c>
      <c r="N12" s="39">
        <f t="shared" si="2"/>
        <v>27</v>
      </c>
      <c r="P12" s="91"/>
      <c r="Q12" s="93"/>
      <c r="R12" s="63">
        <v>82</v>
      </c>
      <c r="S12" s="40">
        <f t="shared" si="3"/>
        <v>25</v>
      </c>
      <c r="T12" s="35"/>
      <c r="U12" s="91"/>
      <c r="V12" s="93"/>
      <c r="W12" s="67">
        <v>58</v>
      </c>
      <c r="X12" s="40">
        <f t="shared" si="4"/>
        <v>26</v>
      </c>
      <c r="Y12" s="35"/>
      <c r="Z12" s="91"/>
      <c r="AA12" s="93"/>
      <c r="AB12" s="67">
        <v>52</v>
      </c>
      <c r="AC12" s="40">
        <f t="shared" si="5"/>
        <v>24</v>
      </c>
      <c r="AD12" s="26"/>
    </row>
    <row r="13" spans="1:30" ht="23.25" customHeight="1" x14ac:dyDescent="0.25">
      <c r="A13" s="26"/>
      <c r="B13" s="74">
        <f>RANK(C13,C$11:C$95)</f>
        <v>6</v>
      </c>
      <c r="C13" s="76">
        <f>SUM(M13:M14)</f>
        <v>527</v>
      </c>
      <c r="D13" s="27"/>
      <c r="E13" s="56" t="s">
        <v>31</v>
      </c>
      <c r="F13" s="56" t="s">
        <v>60</v>
      </c>
      <c r="G13" s="28"/>
      <c r="H13" s="60">
        <v>1957</v>
      </c>
      <c r="I13" s="42">
        <f t="shared" si="0"/>
        <v>68</v>
      </c>
      <c r="J13" s="28"/>
      <c r="K13" s="41">
        <f t="shared" si="1"/>
        <v>18</v>
      </c>
      <c r="L13" s="31"/>
      <c r="M13" s="43">
        <f>SUM(R13,P2,W13,AB13,K13)</f>
        <v>273</v>
      </c>
      <c r="N13" s="44">
        <f t="shared" si="2"/>
        <v>11</v>
      </c>
      <c r="O13" s="35"/>
      <c r="P13" s="94">
        <f>SUM(R13:R14)</f>
        <v>192</v>
      </c>
      <c r="Q13" s="95">
        <f t="shared" ref="Q13" si="6">RANK(P13,P$11:P$96)</f>
        <v>5</v>
      </c>
      <c r="R13" s="64">
        <v>97</v>
      </c>
      <c r="S13" s="45">
        <f t="shared" si="3"/>
        <v>8</v>
      </c>
      <c r="T13" s="35"/>
      <c r="U13" s="94">
        <f>SUM(W13:W14)</f>
        <v>144</v>
      </c>
      <c r="V13" s="95">
        <f t="shared" ref="V13" si="7">RANK(U13,U$11:U$96)</f>
        <v>11</v>
      </c>
      <c r="W13" s="68">
        <v>89</v>
      </c>
      <c r="X13" s="45">
        <f t="shared" si="4"/>
        <v>7</v>
      </c>
      <c r="Y13" s="35"/>
      <c r="Z13" s="94">
        <f>SUM(AB13:AB14)</f>
        <v>154</v>
      </c>
      <c r="AA13" s="95">
        <f t="shared" ref="AA13" si="8">RANK(Z13,Z$11:Z$96)</f>
        <v>5</v>
      </c>
      <c r="AB13" s="68">
        <v>69</v>
      </c>
      <c r="AC13" s="45">
        <f t="shared" si="5"/>
        <v>16</v>
      </c>
      <c r="AD13" s="26"/>
    </row>
    <row r="14" spans="1:30" ht="23.25" customHeight="1" x14ac:dyDescent="0.25">
      <c r="A14" s="26"/>
      <c r="B14" s="75"/>
      <c r="C14" s="77"/>
      <c r="D14" s="27"/>
      <c r="E14" s="57" t="s">
        <v>32</v>
      </c>
      <c r="F14" s="57" t="s">
        <v>60</v>
      </c>
      <c r="G14" s="28"/>
      <c r="H14" s="61">
        <v>1956</v>
      </c>
      <c r="I14" s="47">
        <f t="shared" si="0"/>
        <v>69</v>
      </c>
      <c r="J14" s="28"/>
      <c r="K14" s="46">
        <f t="shared" si="1"/>
        <v>19</v>
      </c>
      <c r="L14" s="31"/>
      <c r="M14" s="48">
        <f>SUM(R14,K3,W14,AB14,K14)</f>
        <v>254</v>
      </c>
      <c r="N14" s="49">
        <f t="shared" si="2"/>
        <v>17</v>
      </c>
      <c r="O14" s="35"/>
      <c r="P14" s="75"/>
      <c r="Q14" s="96"/>
      <c r="R14" s="65">
        <v>95</v>
      </c>
      <c r="S14" s="49">
        <f t="shared" si="3"/>
        <v>13</v>
      </c>
      <c r="T14" s="35"/>
      <c r="U14" s="75"/>
      <c r="V14" s="96"/>
      <c r="W14" s="69">
        <v>55</v>
      </c>
      <c r="X14" s="49">
        <f t="shared" si="4"/>
        <v>27</v>
      </c>
      <c r="Y14" s="35"/>
      <c r="Z14" s="75"/>
      <c r="AA14" s="96"/>
      <c r="AB14" s="69">
        <v>85</v>
      </c>
      <c r="AC14" s="49">
        <f t="shared" si="5"/>
        <v>5</v>
      </c>
      <c r="AD14" s="26"/>
    </row>
    <row r="15" spans="1:30" ht="23.25" customHeight="1" x14ac:dyDescent="0.25">
      <c r="A15" s="26"/>
      <c r="B15" s="70">
        <f>RANK(C15,C$11:C$95)</f>
        <v>14</v>
      </c>
      <c r="C15" s="72">
        <f>SUM(M15:M16)</f>
        <v>375</v>
      </c>
      <c r="D15" s="27"/>
      <c r="E15" s="54" t="s">
        <v>33</v>
      </c>
      <c r="F15" s="54" t="s">
        <v>61</v>
      </c>
      <c r="G15" s="28"/>
      <c r="H15" s="58">
        <v>1964</v>
      </c>
      <c r="I15" s="30">
        <f t="shared" si="0"/>
        <v>61</v>
      </c>
      <c r="J15" s="28"/>
      <c r="K15" s="29">
        <f t="shared" si="1"/>
        <v>11</v>
      </c>
      <c r="L15" s="31"/>
      <c r="M15" s="32">
        <f t="shared" ref="M15:M46" si="9">SUM(R15,W15,AB15,K15)</f>
        <v>210</v>
      </c>
      <c r="N15" s="33">
        <f t="shared" si="2"/>
        <v>24</v>
      </c>
      <c r="O15" s="35"/>
      <c r="P15" s="90">
        <f t="shared" ref="P15" si="10">SUM(R15:R16)</f>
        <v>157</v>
      </c>
      <c r="Q15" s="92">
        <f t="shared" ref="Q15" si="11">RANK(P15,P$11:P$96)</f>
        <v>14</v>
      </c>
      <c r="R15" s="62">
        <v>82</v>
      </c>
      <c r="S15" s="34">
        <f t="shared" si="3"/>
        <v>25</v>
      </c>
      <c r="T15" s="35"/>
      <c r="U15" s="90">
        <f t="shared" ref="U15" si="12">SUM(W15:W16)</f>
        <v>108</v>
      </c>
      <c r="V15" s="92">
        <f t="shared" ref="V15" si="13">RANK(U15,U$11:U$96)</f>
        <v>15</v>
      </c>
      <c r="W15" s="66">
        <v>68</v>
      </c>
      <c r="X15" s="34">
        <f t="shared" si="4"/>
        <v>23</v>
      </c>
      <c r="Y15" s="35"/>
      <c r="Z15" s="90">
        <f t="shared" ref="Z15" si="14">SUM(AB15:AB16)</f>
        <v>92</v>
      </c>
      <c r="AA15" s="92">
        <f t="shared" ref="AA15" si="15">RANK(Z15,Z$11:Z$96)</f>
        <v>14</v>
      </c>
      <c r="AB15" s="66">
        <v>49</v>
      </c>
      <c r="AC15" s="34">
        <f t="shared" si="5"/>
        <v>25</v>
      </c>
      <c r="AD15" s="26"/>
    </row>
    <row r="16" spans="1:30" ht="23.25" customHeight="1" x14ac:dyDescent="0.25">
      <c r="A16" s="26"/>
      <c r="B16" s="71"/>
      <c r="C16" s="73"/>
      <c r="D16" s="27"/>
      <c r="E16" s="55" t="s">
        <v>34</v>
      </c>
      <c r="F16" s="55" t="s">
        <v>61</v>
      </c>
      <c r="G16" s="28"/>
      <c r="H16" s="59">
        <v>1968</v>
      </c>
      <c r="I16" s="37">
        <f t="shared" si="0"/>
        <v>57</v>
      </c>
      <c r="J16" s="28"/>
      <c r="K16" s="36">
        <f t="shared" si="1"/>
        <v>7</v>
      </c>
      <c r="L16" s="31"/>
      <c r="M16" s="38">
        <f t="shared" si="9"/>
        <v>165</v>
      </c>
      <c r="N16" s="39">
        <f t="shared" si="2"/>
        <v>29</v>
      </c>
      <c r="O16" s="35"/>
      <c r="P16" s="91"/>
      <c r="Q16" s="93"/>
      <c r="R16" s="63">
        <v>75</v>
      </c>
      <c r="S16" s="40">
        <f t="shared" si="3"/>
        <v>28</v>
      </c>
      <c r="T16" s="35"/>
      <c r="U16" s="91"/>
      <c r="V16" s="93"/>
      <c r="W16" s="67">
        <v>40</v>
      </c>
      <c r="X16" s="40">
        <f t="shared" si="4"/>
        <v>30</v>
      </c>
      <c r="Y16" s="35"/>
      <c r="Z16" s="91"/>
      <c r="AA16" s="93"/>
      <c r="AB16" s="67">
        <v>43</v>
      </c>
      <c r="AC16" s="40">
        <f t="shared" si="5"/>
        <v>28</v>
      </c>
      <c r="AD16" s="26"/>
    </row>
    <row r="17" spans="1:30" ht="23.25" customHeight="1" x14ac:dyDescent="0.25">
      <c r="A17" s="26"/>
      <c r="B17" s="74">
        <f>RANK(C17,C$11:C$95)</f>
        <v>2</v>
      </c>
      <c r="C17" s="76">
        <f>SUM(M17:M18)</f>
        <v>612</v>
      </c>
      <c r="D17" s="27"/>
      <c r="E17" s="56" t="s">
        <v>35</v>
      </c>
      <c r="F17" s="56" t="s">
        <v>62</v>
      </c>
      <c r="G17" s="28"/>
      <c r="H17" s="60">
        <v>1952</v>
      </c>
      <c r="I17" s="42">
        <f t="shared" si="0"/>
        <v>73</v>
      </c>
      <c r="J17" s="28"/>
      <c r="K17" s="41">
        <f t="shared" si="1"/>
        <v>23</v>
      </c>
      <c r="L17" s="31"/>
      <c r="M17" s="43">
        <f t="shared" si="9"/>
        <v>310</v>
      </c>
      <c r="N17" s="44">
        <f t="shared" si="2"/>
        <v>2</v>
      </c>
      <c r="O17" s="35"/>
      <c r="P17" s="94">
        <f t="shared" ref="P17" si="16">SUM(R17:R18)</f>
        <v>197</v>
      </c>
      <c r="Q17" s="95">
        <f t="shared" ref="Q17" si="17">RANK(P17,P$11:P$96)</f>
        <v>1</v>
      </c>
      <c r="R17" s="64">
        <v>99</v>
      </c>
      <c r="S17" s="45">
        <f t="shared" si="3"/>
        <v>1</v>
      </c>
      <c r="T17" s="35"/>
      <c r="U17" s="94">
        <f t="shared" ref="U17" si="18">SUM(W17:W18)</f>
        <v>221</v>
      </c>
      <c r="V17" s="95">
        <f t="shared" ref="V17:V77" si="19">RANK(U17,U$11:U$96)</f>
        <v>2</v>
      </c>
      <c r="W17" s="68">
        <v>114</v>
      </c>
      <c r="X17" s="45">
        <f t="shared" si="4"/>
        <v>3</v>
      </c>
      <c r="Y17" s="35"/>
      <c r="Z17" s="94">
        <f t="shared" ref="Z17" si="20">SUM(AB17:AB18)</f>
        <v>159</v>
      </c>
      <c r="AA17" s="95">
        <f t="shared" ref="AA17:AA77" si="21">RANK(Z17,Z$11:Z$96)</f>
        <v>4</v>
      </c>
      <c r="AB17" s="68">
        <v>74</v>
      </c>
      <c r="AC17" s="45">
        <f t="shared" si="5"/>
        <v>14</v>
      </c>
      <c r="AD17" s="26"/>
    </row>
    <row r="18" spans="1:30" ht="23.25" customHeight="1" x14ac:dyDescent="0.25">
      <c r="A18" s="26"/>
      <c r="B18" s="75"/>
      <c r="C18" s="77"/>
      <c r="D18" s="27"/>
      <c r="E18" s="57" t="s">
        <v>36</v>
      </c>
      <c r="F18" s="57" t="s">
        <v>63</v>
      </c>
      <c r="G18" s="28"/>
      <c r="H18" s="61">
        <v>1963</v>
      </c>
      <c r="I18" s="47">
        <f t="shared" si="0"/>
        <v>62</v>
      </c>
      <c r="J18" s="28"/>
      <c r="K18" s="46">
        <f t="shared" si="1"/>
        <v>12</v>
      </c>
      <c r="L18" s="31"/>
      <c r="M18" s="48">
        <f t="shared" si="9"/>
        <v>302</v>
      </c>
      <c r="N18" s="49">
        <f t="shared" si="2"/>
        <v>4</v>
      </c>
      <c r="O18" s="35"/>
      <c r="P18" s="75"/>
      <c r="Q18" s="96"/>
      <c r="R18" s="65">
        <v>98</v>
      </c>
      <c r="S18" s="49">
        <f t="shared" si="3"/>
        <v>4</v>
      </c>
      <c r="T18" s="35"/>
      <c r="U18" s="75"/>
      <c r="V18" s="96"/>
      <c r="W18" s="69">
        <v>107</v>
      </c>
      <c r="X18" s="49">
        <f t="shared" si="4"/>
        <v>4</v>
      </c>
      <c r="Y18" s="35"/>
      <c r="Z18" s="75"/>
      <c r="AA18" s="96"/>
      <c r="AB18" s="69">
        <v>85</v>
      </c>
      <c r="AC18" s="49">
        <f t="shared" si="5"/>
        <v>5</v>
      </c>
      <c r="AD18" s="26"/>
    </row>
    <row r="19" spans="1:30" ht="23.25" customHeight="1" x14ac:dyDescent="0.25">
      <c r="A19" s="26"/>
      <c r="B19" s="70">
        <f>RANK(C19,C$11:C$95)</f>
        <v>1</v>
      </c>
      <c r="C19" s="72">
        <f>SUM(M19:M20)</f>
        <v>620</v>
      </c>
      <c r="D19" s="27"/>
      <c r="E19" s="54" t="s">
        <v>57</v>
      </c>
      <c r="F19" s="54" t="s">
        <v>64</v>
      </c>
      <c r="G19" s="28"/>
      <c r="H19" s="58">
        <v>1951</v>
      </c>
      <c r="I19" s="30">
        <f t="shared" si="0"/>
        <v>74</v>
      </c>
      <c r="J19" s="28"/>
      <c r="K19" s="29">
        <f t="shared" si="1"/>
        <v>24</v>
      </c>
      <c r="L19" s="31"/>
      <c r="M19" s="32">
        <f t="shared" si="9"/>
        <v>312</v>
      </c>
      <c r="N19" s="33">
        <f t="shared" si="2"/>
        <v>1</v>
      </c>
      <c r="O19" s="35"/>
      <c r="P19" s="90">
        <f t="shared" ref="P19" si="22">SUM(R19:R20)</f>
        <v>194</v>
      </c>
      <c r="Q19" s="92">
        <f t="shared" ref="Q19" si="23">RANK(P19,P$11:P$96)</f>
        <v>4</v>
      </c>
      <c r="R19" s="62">
        <v>97</v>
      </c>
      <c r="S19" s="34">
        <f t="shared" si="3"/>
        <v>8</v>
      </c>
      <c r="T19" s="35"/>
      <c r="U19" s="90">
        <f t="shared" ref="U19" si="24">SUM(W19:W20)</f>
        <v>224</v>
      </c>
      <c r="V19" s="92">
        <f t="shared" ref="V19" si="25">RANK(U19,U$11:U$96)</f>
        <v>1</v>
      </c>
      <c r="W19" s="66">
        <v>105</v>
      </c>
      <c r="X19" s="34">
        <f t="shared" ref="X19:X82" si="26">RANK(W19,W$11:W$96)</f>
        <v>5</v>
      </c>
      <c r="Y19" s="35"/>
      <c r="Z19" s="90">
        <f t="shared" ref="Z19" si="27">SUM(AB19:AB20)</f>
        <v>177</v>
      </c>
      <c r="AA19" s="92">
        <f t="shared" ref="AA19" si="28">RANK(Z19,Z$11:Z$96)</f>
        <v>1</v>
      </c>
      <c r="AB19" s="66">
        <v>86</v>
      </c>
      <c r="AC19" s="34">
        <f t="shared" ref="AC19" si="29">RANK(AB19,AB$11:AB$96)</f>
        <v>4</v>
      </c>
      <c r="AD19" s="26"/>
    </row>
    <row r="20" spans="1:30" ht="23.25" customHeight="1" x14ac:dyDescent="0.25">
      <c r="A20" s="26"/>
      <c r="B20" s="71"/>
      <c r="C20" s="73"/>
      <c r="D20" s="27"/>
      <c r="E20" s="55" t="s">
        <v>58</v>
      </c>
      <c r="F20" s="55" t="s">
        <v>64</v>
      </c>
      <c r="G20" s="28"/>
      <c r="H20" s="59">
        <v>1974</v>
      </c>
      <c r="I20" s="37">
        <f t="shared" si="0"/>
        <v>51</v>
      </c>
      <c r="J20" s="28"/>
      <c r="K20" s="36">
        <f t="shared" si="1"/>
        <v>1</v>
      </c>
      <c r="L20" s="31"/>
      <c r="M20" s="38">
        <f t="shared" si="9"/>
        <v>308</v>
      </c>
      <c r="N20" s="39">
        <f t="shared" si="2"/>
        <v>3</v>
      </c>
      <c r="O20" s="35"/>
      <c r="P20" s="91"/>
      <c r="Q20" s="93"/>
      <c r="R20" s="63">
        <v>97</v>
      </c>
      <c r="S20" s="40">
        <f t="shared" si="3"/>
        <v>8</v>
      </c>
      <c r="T20" s="35"/>
      <c r="U20" s="91"/>
      <c r="V20" s="93"/>
      <c r="W20" s="67">
        <v>119</v>
      </c>
      <c r="X20" s="40">
        <f t="shared" si="26"/>
        <v>2</v>
      </c>
      <c r="Y20" s="35"/>
      <c r="Z20" s="91"/>
      <c r="AA20" s="93"/>
      <c r="AB20" s="67">
        <v>91</v>
      </c>
      <c r="AC20" s="40">
        <f t="shared" ref="AC20" si="30">RANK(AB20,AB$11:AB$96)</f>
        <v>1</v>
      </c>
      <c r="AD20" s="26"/>
    </row>
    <row r="21" spans="1:30" ht="23.25" customHeight="1" x14ac:dyDescent="0.25">
      <c r="A21" s="26"/>
      <c r="B21" s="74">
        <f>RANK(C21,C$11:C$95)</f>
        <v>3</v>
      </c>
      <c r="C21" s="76">
        <f>SUM(M21:M22)</f>
        <v>572</v>
      </c>
      <c r="D21" s="27"/>
      <c r="E21" s="56" t="s">
        <v>37</v>
      </c>
      <c r="F21" s="56" t="s">
        <v>65</v>
      </c>
      <c r="G21" s="28"/>
      <c r="H21" s="60">
        <v>1959</v>
      </c>
      <c r="I21" s="42">
        <f t="shared" si="0"/>
        <v>66</v>
      </c>
      <c r="J21" s="28"/>
      <c r="K21" s="41">
        <f t="shared" si="1"/>
        <v>16</v>
      </c>
      <c r="L21" s="31"/>
      <c r="M21" s="43">
        <f t="shared" si="9"/>
        <v>272</v>
      </c>
      <c r="N21" s="44">
        <f t="shared" si="2"/>
        <v>14</v>
      </c>
      <c r="O21" s="35"/>
      <c r="P21" s="94">
        <f t="shared" ref="P21" si="31">SUM(R21:R22)</f>
        <v>192</v>
      </c>
      <c r="Q21" s="95">
        <f t="shared" ref="Q21" si="32">RANK(P21,P$11:P$96)</f>
        <v>5</v>
      </c>
      <c r="R21" s="64">
        <v>94</v>
      </c>
      <c r="S21" s="45">
        <f t="shared" si="3"/>
        <v>15</v>
      </c>
      <c r="T21" s="35"/>
      <c r="U21" s="94">
        <f t="shared" ref="U21" si="33">SUM(W21:W22)</f>
        <v>168</v>
      </c>
      <c r="V21" s="95">
        <f t="shared" si="19"/>
        <v>5</v>
      </c>
      <c r="W21" s="68">
        <v>80</v>
      </c>
      <c r="X21" s="45">
        <f t="shared" si="26"/>
        <v>19</v>
      </c>
      <c r="Y21" s="35"/>
      <c r="Z21" s="94">
        <f t="shared" ref="Z21" si="34">SUM(AB21:AB22)</f>
        <v>167</v>
      </c>
      <c r="AA21" s="95">
        <f t="shared" si="21"/>
        <v>2</v>
      </c>
      <c r="AB21" s="68">
        <v>82</v>
      </c>
      <c r="AC21" s="45">
        <f t="shared" ref="AC21" si="35">RANK(AB21,AB$11:AB$96)</f>
        <v>10</v>
      </c>
      <c r="AD21" s="26"/>
    </row>
    <row r="22" spans="1:30" ht="23.25" customHeight="1" x14ac:dyDescent="0.25">
      <c r="A22" s="26"/>
      <c r="B22" s="75"/>
      <c r="C22" s="77"/>
      <c r="D22" s="27"/>
      <c r="E22" s="57" t="s">
        <v>44</v>
      </c>
      <c r="F22" s="57" t="s">
        <v>65</v>
      </c>
      <c r="G22" s="28"/>
      <c r="H22" s="61">
        <v>1946</v>
      </c>
      <c r="I22" s="47">
        <f t="shared" si="0"/>
        <v>79</v>
      </c>
      <c r="J22" s="28"/>
      <c r="K22" s="46">
        <f t="shared" si="1"/>
        <v>29</v>
      </c>
      <c r="L22" s="31"/>
      <c r="M22" s="48">
        <f t="shared" si="9"/>
        <v>300</v>
      </c>
      <c r="N22" s="49">
        <f t="shared" si="2"/>
        <v>5</v>
      </c>
      <c r="O22" s="35"/>
      <c r="P22" s="75"/>
      <c r="Q22" s="96"/>
      <c r="R22" s="65">
        <v>98</v>
      </c>
      <c r="S22" s="49">
        <f t="shared" si="3"/>
        <v>4</v>
      </c>
      <c r="T22" s="35"/>
      <c r="U22" s="75"/>
      <c r="V22" s="96"/>
      <c r="W22" s="69">
        <v>88</v>
      </c>
      <c r="X22" s="49">
        <f t="shared" si="26"/>
        <v>8</v>
      </c>
      <c r="Y22" s="35"/>
      <c r="Z22" s="75"/>
      <c r="AA22" s="96"/>
      <c r="AB22" s="69">
        <v>85</v>
      </c>
      <c r="AC22" s="49">
        <f t="shared" ref="AC22" si="36">RANK(AB22,AB$11:AB$96)</f>
        <v>5</v>
      </c>
      <c r="AD22" s="26"/>
    </row>
    <row r="23" spans="1:30" ht="23.25" customHeight="1" x14ac:dyDescent="0.25">
      <c r="A23" s="26"/>
      <c r="B23" s="70">
        <f>RANK(C23,C$11:C$95)</f>
        <v>8</v>
      </c>
      <c r="C23" s="72">
        <f>SUM(M23:M24)</f>
        <v>513</v>
      </c>
      <c r="D23" s="27"/>
      <c r="E23" s="54" t="s">
        <v>38</v>
      </c>
      <c r="F23" s="54"/>
      <c r="G23" s="28"/>
      <c r="H23" s="58">
        <v>1961</v>
      </c>
      <c r="I23" s="30">
        <f t="shared" si="0"/>
        <v>64</v>
      </c>
      <c r="J23" s="28"/>
      <c r="K23" s="29">
        <f t="shared" si="1"/>
        <v>14</v>
      </c>
      <c r="L23" s="31"/>
      <c r="M23" s="32">
        <f t="shared" si="9"/>
        <v>276</v>
      </c>
      <c r="N23" s="33">
        <f t="shared" si="2"/>
        <v>9</v>
      </c>
      <c r="O23" s="35"/>
      <c r="P23" s="90">
        <f t="shared" ref="P23" si="37">SUM(R23:R24)</f>
        <v>187</v>
      </c>
      <c r="Q23" s="92">
        <f t="shared" ref="Q23" si="38">RANK(P23,P$11:P$96)</f>
        <v>7</v>
      </c>
      <c r="R23" s="62">
        <v>96</v>
      </c>
      <c r="S23" s="34">
        <f t="shared" si="3"/>
        <v>11</v>
      </c>
      <c r="T23" s="35"/>
      <c r="U23" s="90">
        <f t="shared" ref="U23" si="39">SUM(W23:W24)</f>
        <v>167</v>
      </c>
      <c r="V23" s="92">
        <f t="shared" ref="V23" si="40">RANK(U23,U$11:U$96)</f>
        <v>7</v>
      </c>
      <c r="W23" s="66">
        <v>87</v>
      </c>
      <c r="X23" s="34">
        <f t="shared" si="26"/>
        <v>10</v>
      </c>
      <c r="Y23" s="35"/>
      <c r="Z23" s="90">
        <f t="shared" ref="Z23" si="41">SUM(AB23:AB24)</f>
        <v>138</v>
      </c>
      <c r="AA23" s="92">
        <f t="shared" ref="AA23" si="42">RANK(Z23,Z$11:Z$96)</f>
        <v>7</v>
      </c>
      <c r="AB23" s="66">
        <v>79</v>
      </c>
      <c r="AC23" s="34">
        <f t="shared" ref="AC23" si="43">RANK(AB23,AB$11:AB$96)</f>
        <v>11</v>
      </c>
      <c r="AD23" s="26"/>
    </row>
    <row r="24" spans="1:30" ht="23.25" customHeight="1" x14ac:dyDescent="0.25">
      <c r="A24" s="26"/>
      <c r="B24" s="71"/>
      <c r="C24" s="73"/>
      <c r="D24" s="27"/>
      <c r="E24" s="55" t="s">
        <v>39</v>
      </c>
      <c r="F24" s="55" t="s">
        <v>66</v>
      </c>
      <c r="G24" s="28"/>
      <c r="H24" s="59">
        <v>1968</v>
      </c>
      <c r="I24" s="37">
        <f t="shared" si="0"/>
        <v>57</v>
      </c>
      <c r="J24" s="28"/>
      <c r="K24" s="36">
        <f t="shared" si="1"/>
        <v>7</v>
      </c>
      <c r="L24" s="31"/>
      <c r="M24" s="38">
        <f t="shared" si="9"/>
        <v>237</v>
      </c>
      <c r="N24" s="39">
        <f t="shared" si="2"/>
        <v>20</v>
      </c>
      <c r="O24" s="35"/>
      <c r="P24" s="91"/>
      <c r="Q24" s="93"/>
      <c r="R24" s="63">
        <v>91</v>
      </c>
      <c r="S24" s="40">
        <f t="shared" si="3"/>
        <v>19</v>
      </c>
      <c r="T24" s="35"/>
      <c r="U24" s="91"/>
      <c r="V24" s="93"/>
      <c r="W24" s="67">
        <v>80</v>
      </c>
      <c r="X24" s="40">
        <f t="shared" si="26"/>
        <v>19</v>
      </c>
      <c r="Y24" s="35"/>
      <c r="Z24" s="91"/>
      <c r="AA24" s="93"/>
      <c r="AB24" s="67">
        <v>59</v>
      </c>
      <c r="AC24" s="40">
        <f t="shared" ref="AC24" si="44">RANK(AB24,AB$11:AB$96)</f>
        <v>21</v>
      </c>
      <c r="AD24" s="26"/>
    </row>
    <row r="25" spans="1:30" ht="23.25" customHeight="1" x14ac:dyDescent="0.25">
      <c r="A25" s="26"/>
      <c r="B25" s="74">
        <f>RANK(C25,C$11:C$95)</f>
        <v>10</v>
      </c>
      <c r="C25" s="76">
        <f>SUM(M25:M26)</f>
        <v>476</v>
      </c>
      <c r="D25" s="27"/>
      <c r="E25" s="56" t="s">
        <v>40</v>
      </c>
      <c r="F25" s="56" t="s">
        <v>67</v>
      </c>
      <c r="G25" s="28"/>
      <c r="H25" s="60">
        <v>1950</v>
      </c>
      <c r="I25" s="42">
        <f t="shared" si="0"/>
        <v>75</v>
      </c>
      <c r="J25" s="28"/>
      <c r="K25" s="41">
        <f t="shared" si="1"/>
        <v>25</v>
      </c>
      <c r="L25" s="31"/>
      <c r="M25" s="43">
        <f t="shared" si="9"/>
        <v>213</v>
      </c>
      <c r="N25" s="44">
        <f t="shared" si="2"/>
        <v>23</v>
      </c>
      <c r="O25" s="35"/>
      <c r="P25" s="94">
        <f t="shared" ref="P25" si="45">SUM(R25:R26)</f>
        <v>184</v>
      </c>
      <c r="Q25" s="95">
        <f t="shared" ref="Q25" si="46">RANK(P25,P$11:P$96)</f>
        <v>10</v>
      </c>
      <c r="R25" s="64">
        <v>89</v>
      </c>
      <c r="S25" s="45">
        <f t="shared" si="3"/>
        <v>21</v>
      </c>
      <c r="T25" s="35"/>
      <c r="U25" s="94">
        <f t="shared" ref="U25" si="47">SUM(W25:W26)</f>
        <v>138</v>
      </c>
      <c r="V25" s="95">
        <f t="shared" si="19"/>
        <v>12</v>
      </c>
      <c r="W25" s="68">
        <v>51</v>
      </c>
      <c r="X25" s="45">
        <f t="shared" si="26"/>
        <v>28</v>
      </c>
      <c r="Y25" s="35"/>
      <c r="Z25" s="94">
        <f t="shared" ref="Z25" si="48">SUM(AB25:AB26)</f>
        <v>123</v>
      </c>
      <c r="AA25" s="95">
        <f t="shared" si="21"/>
        <v>11</v>
      </c>
      <c r="AB25" s="68">
        <v>48</v>
      </c>
      <c r="AC25" s="45">
        <f t="shared" ref="AC25" si="49">RANK(AB25,AB$11:AB$96)</f>
        <v>26</v>
      </c>
      <c r="AD25" s="26"/>
    </row>
    <row r="26" spans="1:30" ht="23.25" customHeight="1" x14ac:dyDescent="0.25">
      <c r="A26" s="26"/>
      <c r="B26" s="75"/>
      <c r="C26" s="77"/>
      <c r="D26" s="27"/>
      <c r="E26" s="57" t="s">
        <v>41</v>
      </c>
      <c r="F26" s="57" t="s">
        <v>67</v>
      </c>
      <c r="G26" s="28"/>
      <c r="H26" s="61">
        <v>1969</v>
      </c>
      <c r="I26" s="47">
        <f t="shared" si="0"/>
        <v>56</v>
      </c>
      <c r="J26" s="28"/>
      <c r="K26" s="46">
        <f t="shared" si="1"/>
        <v>6</v>
      </c>
      <c r="L26" s="31"/>
      <c r="M26" s="48">
        <f t="shared" si="9"/>
        <v>263</v>
      </c>
      <c r="N26" s="49">
        <f t="shared" si="2"/>
        <v>15</v>
      </c>
      <c r="O26" s="35"/>
      <c r="P26" s="75"/>
      <c r="Q26" s="96"/>
      <c r="R26" s="65">
        <v>95</v>
      </c>
      <c r="S26" s="49">
        <f t="shared" si="3"/>
        <v>13</v>
      </c>
      <c r="T26" s="35"/>
      <c r="U26" s="75"/>
      <c r="V26" s="96"/>
      <c r="W26" s="69">
        <v>87</v>
      </c>
      <c r="X26" s="49">
        <f t="shared" si="26"/>
        <v>10</v>
      </c>
      <c r="Y26" s="35"/>
      <c r="Z26" s="75"/>
      <c r="AA26" s="96"/>
      <c r="AB26" s="69">
        <v>75</v>
      </c>
      <c r="AC26" s="49">
        <f t="shared" ref="AC26" si="50">RANK(AB26,AB$11:AB$96)</f>
        <v>13</v>
      </c>
      <c r="AD26" s="26"/>
    </row>
    <row r="27" spans="1:30" ht="23.25" customHeight="1" x14ac:dyDescent="0.25">
      <c r="A27" s="26"/>
      <c r="B27" s="70">
        <f>RANK(C27,C$11:C$95)</f>
        <v>7</v>
      </c>
      <c r="C27" s="72">
        <f>SUM(M27:M28)</f>
        <v>521</v>
      </c>
      <c r="D27" s="27"/>
      <c r="E27" s="54" t="s">
        <v>42</v>
      </c>
      <c r="F27" s="54" t="s">
        <v>68</v>
      </c>
      <c r="G27" s="28"/>
      <c r="H27" s="58">
        <v>1970</v>
      </c>
      <c r="I27" s="30">
        <f t="shared" si="0"/>
        <v>55</v>
      </c>
      <c r="J27" s="28"/>
      <c r="K27" s="29">
        <f t="shared" si="1"/>
        <v>5</v>
      </c>
      <c r="L27" s="31"/>
      <c r="M27" s="32">
        <f t="shared" si="9"/>
        <v>277</v>
      </c>
      <c r="N27" s="33">
        <f t="shared" si="2"/>
        <v>8</v>
      </c>
      <c r="O27" s="35"/>
      <c r="P27" s="90">
        <f t="shared" ref="P27" si="51">SUM(R27:R28)</f>
        <v>195</v>
      </c>
      <c r="Q27" s="92">
        <f t="shared" ref="Q27" si="52">RANK(P27,P$11:P$96)</f>
        <v>3</v>
      </c>
      <c r="R27" s="62">
        <v>99</v>
      </c>
      <c r="S27" s="34">
        <f t="shared" si="3"/>
        <v>1</v>
      </c>
      <c r="T27" s="35"/>
      <c r="U27" s="90">
        <f t="shared" ref="U27" si="53">SUM(W27:W28)</f>
        <v>193</v>
      </c>
      <c r="V27" s="92">
        <f t="shared" ref="V27" si="54">RANK(U27,U$11:U$96)</f>
        <v>3</v>
      </c>
      <c r="W27" s="66">
        <v>88</v>
      </c>
      <c r="X27" s="34">
        <f t="shared" si="26"/>
        <v>8</v>
      </c>
      <c r="Y27" s="35"/>
      <c r="Z27" s="90">
        <f t="shared" ref="Z27" si="55">SUM(AB27:AB28)</f>
        <v>131</v>
      </c>
      <c r="AA27" s="92">
        <f t="shared" ref="AA27" si="56">RANK(Z27,Z$11:Z$96)</f>
        <v>9</v>
      </c>
      <c r="AB27" s="66">
        <v>85</v>
      </c>
      <c r="AC27" s="34">
        <f t="shared" ref="AC27" si="57">RANK(AB27,AB$11:AB$96)</f>
        <v>5</v>
      </c>
      <c r="AD27" s="26"/>
    </row>
    <row r="28" spans="1:30" ht="23.25" customHeight="1" x14ac:dyDescent="0.25">
      <c r="A28" s="26"/>
      <c r="B28" s="71"/>
      <c r="C28" s="73"/>
      <c r="D28" s="27"/>
      <c r="E28" s="55" t="s">
        <v>43</v>
      </c>
      <c r="F28" s="55" t="s">
        <v>64</v>
      </c>
      <c r="G28" s="28"/>
      <c r="H28" s="59">
        <v>1978</v>
      </c>
      <c r="I28" s="37">
        <f t="shared" si="0"/>
        <v>47</v>
      </c>
      <c r="J28" s="28"/>
      <c r="K28" s="36">
        <f t="shared" si="1"/>
        <v>-3</v>
      </c>
      <c r="L28" s="31"/>
      <c r="M28" s="38">
        <f t="shared" si="9"/>
        <v>244</v>
      </c>
      <c r="N28" s="39">
        <f t="shared" si="2"/>
        <v>19</v>
      </c>
      <c r="O28" s="35"/>
      <c r="P28" s="91"/>
      <c r="Q28" s="93"/>
      <c r="R28" s="63">
        <v>96</v>
      </c>
      <c r="S28" s="40">
        <f t="shared" si="3"/>
        <v>11</v>
      </c>
      <c r="T28" s="35"/>
      <c r="U28" s="91"/>
      <c r="V28" s="93"/>
      <c r="W28" s="67">
        <v>105</v>
      </c>
      <c r="X28" s="40">
        <f t="shared" si="26"/>
        <v>5</v>
      </c>
      <c r="Y28" s="35"/>
      <c r="Z28" s="91"/>
      <c r="AA28" s="93"/>
      <c r="AB28" s="67">
        <v>46</v>
      </c>
      <c r="AC28" s="40">
        <f t="shared" ref="AC28" si="58">RANK(AB28,AB$11:AB$96)</f>
        <v>27</v>
      </c>
      <c r="AD28" s="26"/>
    </row>
    <row r="29" spans="1:30" ht="23.25" customHeight="1" x14ac:dyDescent="0.25">
      <c r="A29" s="26"/>
      <c r="B29" s="74">
        <f>RANK(C29,C$11:C$95)</f>
        <v>10</v>
      </c>
      <c r="C29" s="76">
        <f>SUM(M29:M30)</f>
        <v>476</v>
      </c>
      <c r="D29" s="27"/>
      <c r="E29" s="56" t="s">
        <v>45</v>
      </c>
      <c r="F29" s="56" t="s">
        <v>69</v>
      </c>
      <c r="G29" s="28"/>
      <c r="H29" s="60">
        <v>1971</v>
      </c>
      <c r="I29" s="42">
        <f t="shared" si="0"/>
        <v>54</v>
      </c>
      <c r="J29" s="28"/>
      <c r="K29" s="41">
        <f t="shared" si="1"/>
        <v>4</v>
      </c>
      <c r="L29" s="31"/>
      <c r="M29" s="43">
        <f t="shared" si="9"/>
        <v>253</v>
      </c>
      <c r="N29" s="44">
        <f t="shared" si="2"/>
        <v>18</v>
      </c>
      <c r="O29" s="35"/>
      <c r="P29" s="94">
        <f t="shared" ref="P29" si="59">SUM(R29:R30)</f>
        <v>158</v>
      </c>
      <c r="Q29" s="95">
        <f t="shared" ref="Q29" si="60">RANK(P29,P$11:P$96)</f>
        <v>13</v>
      </c>
      <c r="R29" s="64">
        <v>91</v>
      </c>
      <c r="S29" s="45">
        <f t="shared" si="3"/>
        <v>19</v>
      </c>
      <c r="T29" s="35"/>
      <c r="U29" s="94">
        <f t="shared" ref="U29" si="61">SUM(W29:W30)</f>
        <v>155</v>
      </c>
      <c r="V29" s="95">
        <f t="shared" si="19"/>
        <v>10</v>
      </c>
      <c r="W29" s="68">
        <v>82</v>
      </c>
      <c r="X29" s="45">
        <f t="shared" si="26"/>
        <v>14</v>
      </c>
      <c r="Y29" s="35"/>
      <c r="Z29" s="94">
        <f t="shared" ref="Z29" si="62">SUM(AB29:AB30)</f>
        <v>137</v>
      </c>
      <c r="AA29" s="95">
        <f t="shared" si="21"/>
        <v>8</v>
      </c>
      <c r="AB29" s="68">
        <v>76</v>
      </c>
      <c r="AC29" s="45">
        <f t="shared" ref="AC29" si="63">RANK(AB29,AB$11:AB$96)</f>
        <v>12</v>
      </c>
      <c r="AD29" s="26"/>
    </row>
    <row r="30" spans="1:30" ht="23.25" customHeight="1" x14ac:dyDescent="0.25">
      <c r="A30" s="26"/>
      <c r="B30" s="75"/>
      <c r="C30" s="77"/>
      <c r="D30" s="27"/>
      <c r="E30" s="57" t="s">
        <v>46</v>
      </c>
      <c r="F30" s="57" t="s">
        <v>70</v>
      </c>
      <c r="G30" s="28"/>
      <c r="H30" s="61">
        <v>1953</v>
      </c>
      <c r="I30" s="47">
        <f t="shared" si="0"/>
        <v>72</v>
      </c>
      <c r="J30" s="28"/>
      <c r="K30" s="46">
        <f t="shared" si="1"/>
        <v>22</v>
      </c>
      <c r="L30" s="31"/>
      <c r="M30" s="48">
        <f t="shared" si="9"/>
        <v>223</v>
      </c>
      <c r="N30" s="49">
        <f t="shared" si="2"/>
        <v>22</v>
      </c>
      <c r="O30" s="35"/>
      <c r="P30" s="75"/>
      <c r="Q30" s="96"/>
      <c r="R30" s="65">
        <v>67</v>
      </c>
      <c r="S30" s="49">
        <f t="shared" si="3"/>
        <v>30</v>
      </c>
      <c r="T30" s="35"/>
      <c r="U30" s="75"/>
      <c r="V30" s="96"/>
      <c r="W30" s="69">
        <v>73</v>
      </c>
      <c r="X30" s="49">
        <f t="shared" si="26"/>
        <v>22</v>
      </c>
      <c r="Y30" s="35"/>
      <c r="Z30" s="75"/>
      <c r="AA30" s="96"/>
      <c r="AB30" s="69">
        <v>61</v>
      </c>
      <c r="AC30" s="49">
        <f t="shared" ref="AC30" si="64">RANK(AB30,AB$11:AB$96)</f>
        <v>20</v>
      </c>
      <c r="AD30" s="26"/>
    </row>
    <row r="31" spans="1:30" ht="23.25" customHeight="1" x14ac:dyDescent="0.25">
      <c r="A31" s="26"/>
      <c r="B31" s="70">
        <f>RANK(C31,C$11:C$95)</f>
        <v>4</v>
      </c>
      <c r="C31" s="72">
        <f>SUM(M31:M32)</f>
        <v>557</v>
      </c>
      <c r="D31" s="27"/>
      <c r="E31" s="54" t="s">
        <v>47</v>
      </c>
      <c r="F31" s="54" t="s">
        <v>69</v>
      </c>
      <c r="G31" s="28"/>
      <c r="H31" s="58">
        <v>1940</v>
      </c>
      <c r="I31" s="30">
        <f t="shared" si="0"/>
        <v>85</v>
      </c>
      <c r="J31" s="28"/>
      <c r="K31" s="29">
        <f t="shared" si="1"/>
        <v>35</v>
      </c>
      <c r="L31" s="31"/>
      <c r="M31" s="32">
        <f t="shared" si="9"/>
        <v>299</v>
      </c>
      <c r="N31" s="33">
        <f t="shared" si="2"/>
        <v>6</v>
      </c>
      <c r="O31" s="35"/>
      <c r="P31" s="90">
        <f t="shared" ref="P31" si="65">SUM(R31:R32)</f>
        <v>187</v>
      </c>
      <c r="Q31" s="92">
        <f t="shared" ref="Q31" si="66">RANK(P31,P$11:P$96)</f>
        <v>7</v>
      </c>
      <c r="R31" s="62">
        <v>94</v>
      </c>
      <c r="S31" s="34">
        <f t="shared" si="3"/>
        <v>15</v>
      </c>
      <c r="T31" s="35"/>
      <c r="U31" s="90">
        <f t="shared" ref="U31" si="67">SUM(W31:W32)</f>
        <v>168</v>
      </c>
      <c r="V31" s="92">
        <f t="shared" ref="V31" si="68">RANK(U31,U$11:U$96)</f>
        <v>5</v>
      </c>
      <c r="W31" s="66">
        <v>86</v>
      </c>
      <c r="X31" s="34">
        <f t="shared" si="26"/>
        <v>12</v>
      </c>
      <c r="Y31" s="35"/>
      <c r="Z31" s="90">
        <f t="shared" ref="Z31" si="69">SUM(AB31:AB32)</f>
        <v>151</v>
      </c>
      <c r="AA31" s="92">
        <f t="shared" ref="AA31" si="70">RANK(Z31,Z$11:Z$96)</f>
        <v>6</v>
      </c>
      <c r="AB31" s="66">
        <v>84</v>
      </c>
      <c r="AC31" s="34">
        <f t="shared" ref="AC31" si="71">RANK(AB31,AB$11:AB$96)</f>
        <v>9</v>
      </c>
      <c r="AD31" s="26"/>
    </row>
    <row r="32" spans="1:30" ht="23.25" customHeight="1" x14ac:dyDescent="0.25">
      <c r="A32" s="26"/>
      <c r="B32" s="71"/>
      <c r="C32" s="73"/>
      <c r="D32" s="27"/>
      <c r="E32" s="55" t="s">
        <v>48</v>
      </c>
      <c r="F32" s="55" t="s">
        <v>69</v>
      </c>
      <c r="G32" s="28"/>
      <c r="H32" s="59">
        <v>1959</v>
      </c>
      <c r="I32" s="37">
        <f t="shared" si="0"/>
        <v>66</v>
      </c>
      <c r="J32" s="28"/>
      <c r="K32" s="36">
        <f t="shared" si="1"/>
        <v>16</v>
      </c>
      <c r="L32" s="31"/>
      <c r="M32" s="38">
        <f t="shared" si="9"/>
        <v>258</v>
      </c>
      <c r="N32" s="39">
        <f t="shared" si="2"/>
        <v>16</v>
      </c>
      <c r="O32" s="35"/>
      <c r="P32" s="91"/>
      <c r="Q32" s="93"/>
      <c r="R32" s="63">
        <v>93</v>
      </c>
      <c r="S32" s="40">
        <f t="shared" si="3"/>
        <v>17</v>
      </c>
      <c r="T32" s="35"/>
      <c r="U32" s="91"/>
      <c r="V32" s="93"/>
      <c r="W32" s="67">
        <v>82</v>
      </c>
      <c r="X32" s="40">
        <f t="shared" si="26"/>
        <v>14</v>
      </c>
      <c r="Y32" s="35"/>
      <c r="Z32" s="91"/>
      <c r="AA32" s="93"/>
      <c r="AB32" s="67">
        <v>67</v>
      </c>
      <c r="AC32" s="40">
        <f t="shared" ref="AC32" si="72">RANK(AB32,AB$11:AB$96)</f>
        <v>17</v>
      </c>
      <c r="AD32" s="26"/>
    </row>
    <row r="33" spans="1:30" ht="23.25" customHeight="1" x14ac:dyDescent="0.25">
      <c r="A33" s="26"/>
      <c r="B33" s="74">
        <f>RANK(C33,C$11:C$95)</f>
        <v>9</v>
      </c>
      <c r="C33" s="76">
        <f>SUM(M33:M34)</f>
        <v>509</v>
      </c>
      <c r="D33" s="27"/>
      <c r="E33" s="56" t="s">
        <v>49</v>
      </c>
      <c r="F33" s="56" t="s">
        <v>69</v>
      </c>
      <c r="G33" s="28"/>
      <c r="H33" s="60">
        <v>1986</v>
      </c>
      <c r="I33" s="42">
        <f t="shared" si="0"/>
        <v>39</v>
      </c>
      <c r="J33" s="28"/>
      <c r="K33" s="41">
        <f t="shared" si="1"/>
        <v>-11</v>
      </c>
      <c r="L33" s="31"/>
      <c r="M33" s="43">
        <f t="shared" si="9"/>
        <v>236</v>
      </c>
      <c r="N33" s="44">
        <f t="shared" si="2"/>
        <v>21</v>
      </c>
      <c r="O33" s="35"/>
      <c r="P33" s="94">
        <f t="shared" ref="P33" si="73">SUM(R33:R34)</f>
        <v>197</v>
      </c>
      <c r="Q33" s="95">
        <f t="shared" ref="Q33" si="74">RANK(P33,P$11:P$96)</f>
        <v>1</v>
      </c>
      <c r="R33" s="64">
        <v>98</v>
      </c>
      <c r="S33" s="45">
        <f t="shared" si="3"/>
        <v>4</v>
      </c>
      <c r="T33" s="35"/>
      <c r="U33" s="94">
        <f t="shared" ref="U33" si="75">SUM(W33:W34)</f>
        <v>165</v>
      </c>
      <c r="V33" s="95">
        <f t="shared" si="19"/>
        <v>8</v>
      </c>
      <c r="W33" s="68">
        <v>82</v>
      </c>
      <c r="X33" s="45">
        <f t="shared" si="26"/>
        <v>14</v>
      </c>
      <c r="Y33" s="35"/>
      <c r="Z33" s="94">
        <f t="shared" ref="Z33" si="76">SUM(AB33:AB34)</f>
        <v>130</v>
      </c>
      <c r="AA33" s="95">
        <f t="shared" si="21"/>
        <v>10</v>
      </c>
      <c r="AB33" s="68">
        <v>67</v>
      </c>
      <c r="AC33" s="45">
        <f t="shared" ref="AC33" si="77">RANK(AB33,AB$11:AB$96)</f>
        <v>17</v>
      </c>
      <c r="AD33" s="26"/>
    </row>
    <row r="34" spans="1:30" ht="23.25" customHeight="1" x14ac:dyDescent="0.25">
      <c r="A34" s="26"/>
      <c r="B34" s="75"/>
      <c r="C34" s="77"/>
      <c r="D34" s="27"/>
      <c r="E34" s="57" t="s">
        <v>50</v>
      </c>
      <c r="F34" s="57" t="s">
        <v>69</v>
      </c>
      <c r="G34" s="28"/>
      <c r="H34" s="61">
        <v>1947</v>
      </c>
      <c r="I34" s="47">
        <f t="shared" si="0"/>
        <v>78</v>
      </c>
      <c r="J34" s="28"/>
      <c r="K34" s="46">
        <f t="shared" si="1"/>
        <v>28</v>
      </c>
      <c r="L34" s="31"/>
      <c r="M34" s="48">
        <f t="shared" si="9"/>
        <v>273</v>
      </c>
      <c r="N34" s="49">
        <f t="shared" si="2"/>
        <v>11</v>
      </c>
      <c r="O34" s="35"/>
      <c r="P34" s="75"/>
      <c r="Q34" s="96"/>
      <c r="R34" s="65">
        <v>99</v>
      </c>
      <c r="S34" s="49">
        <f t="shared" si="3"/>
        <v>1</v>
      </c>
      <c r="T34" s="35"/>
      <c r="U34" s="75"/>
      <c r="V34" s="96"/>
      <c r="W34" s="69">
        <v>83</v>
      </c>
      <c r="X34" s="49">
        <f t="shared" si="26"/>
        <v>13</v>
      </c>
      <c r="Y34" s="35"/>
      <c r="Z34" s="75"/>
      <c r="AA34" s="96"/>
      <c r="AB34" s="69">
        <v>63</v>
      </c>
      <c r="AC34" s="49">
        <f t="shared" ref="AC34" si="78">RANK(AB34,AB$11:AB$96)</f>
        <v>19</v>
      </c>
      <c r="AD34" s="26"/>
    </row>
    <row r="35" spans="1:30" ht="23.25" customHeight="1" x14ac:dyDescent="0.25">
      <c r="A35" s="26"/>
      <c r="B35" s="70">
        <f>RANK(C35,C$11:C$95)</f>
        <v>5</v>
      </c>
      <c r="C35" s="72">
        <f>SUM(M35:M36)</f>
        <v>548</v>
      </c>
      <c r="D35" s="27"/>
      <c r="E35" s="54" t="s">
        <v>51</v>
      </c>
      <c r="F35" s="54" t="s">
        <v>59</v>
      </c>
      <c r="G35" s="28"/>
      <c r="H35" s="58">
        <v>1947</v>
      </c>
      <c r="I35" s="30">
        <f t="shared" si="0"/>
        <v>78</v>
      </c>
      <c r="J35" s="28"/>
      <c r="K35" s="29">
        <f t="shared" si="1"/>
        <v>28</v>
      </c>
      <c r="L35" s="31"/>
      <c r="M35" s="32">
        <f t="shared" si="9"/>
        <v>273</v>
      </c>
      <c r="N35" s="33">
        <f t="shared" si="2"/>
        <v>11</v>
      </c>
      <c r="O35" s="35"/>
      <c r="P35" s="90">
        <f t="shared" ref="P35" si="79">SUM(R35:R36)</f>
        <v>187</v>
      </c>
      <c r="Q35" s="92">
        <f t="shared" ref="Q35" si="80">RANK(P35,P$11:P$96)</f>
        <v>7</v>
      </c>
      <c r="R35" s="62">
        <v>89</v>
      </c>
      <c r="S35" s="34">
        <f t="shared" si="3"/>
        <v>21</v>
      </c>
      <c r="T35" s="35"/>
      <c r="U35" s="90">
        <f t="shared" ref="U35" si="81">SUM(W35:W36)</f>
        <v>164</v>
      </c>
      <c r="V35" s="92">
        <f t="shared" ref="V35" si="82">RANK(U35,U$11:U$96)</f>
        <v>9</v>
      </c>
      <c r="W35" s="66">
        <v>82</v>
      </c>
      <c r="X35" s="34">
        <f t="shared" si="26"/>
        <v>14</v>
      </c>
      <c r="Y35" s="35"/>
      <c r="Z35" s="90">
        <f t="shared" ref="Z35" si="83">SUM(AB35:AB36)</f>
        <v>161</v>
      </c>
      <c r="AA35" s="92">
        <f t="shared" ref="AA35" si="84">RANK(Z35,Z$11:Z$96)</f>
        <v>3</v>
      </c>
      <c r="AB35" s="66">
        <v>74</v>
      </c>
      <c r="AC35" s="34">
        <f t="shared" ref="AC35" si="85">RANK(AB35,AB$11:AB$96)</f>
        <v>14</v>
      </c>
      <c r="AD35" s="26"/>
    </row>
    <row r="36" spans="1:30" ht="23.25" customHeight="1" x14ac:dyDescent="0.25">
      <c r="A36" s="26"/>
      <c r="B36" s="71"/>
      <c r="C36" s="73"/>
      <c r="D36" s="27"/>
      <c r="E36" s="55" t="s">
        <v>52</v>
      </c>
      <c r="F36" s="55" t="s">
        <v>69</v>
      </c>
      <c r="G36" s="28"/>
      <c r="H36" s="59">
        <v>1967</v>
      </c>
      <c r="I36" s="37">
        <f t="shared" si="0"/>
        <v>58</v>
      </c>
      <c r="J36" s="28"/>
      <c r="K36" s="36">
        <f t="shared" si="1"/>
        <v>8</v>
      </c>
      <c r="L36" s="31"/>
      <c r="M36" s="38">
        <f t="shared" si="9"/>
        <v>275</v>
      </c>
      <c r="N36" s="39">
        <f t="shared" si="2"/>
        <v>10</v>
      </c>
      <c r="O36" s="35"/>
      <c r="P36" s="91"/>
      <c r="Q36" s="93"/>
      <c r="R36" s="63">
        <v>98</v>
      </c>
      <c r="S36" s="40">
        <f t="shared" si="3"/>
        <v>4</v>
      </c>
      <c r="T36" s="35"/>
      <c r="U36" s="91"/>
      <c r="V36" s="93"/>
      <c r="W36" s="67">
        <v>82</v>
      </c>
      <c r="X36" s="40">
        <f t="shared" si="26"/>
        <v>14</v>
      </c>
      <c r="Y36" s="35"/>
      <c r="Z36" s="91"/>
      <c r="AA36" s="93"/>
      <c r="AB36" s="67">
        <v>87</v>
      </c>
      <c r="AC36" s="40">
        <f t="shared" ref="AC36" si="86">RANK(AB36,AB$11:AB$96)</f>
        <v>3</v>
      </c>
      <c r="AD36" s="26"/>
    </row>
    <row r="37" spans="1:30" ht="23.25" customHeight="1" x14ac:dyDescent="0.25">
      <c r="A37" s="26"/>
      <c r="B37" s="74">
        <f>RANK(C37,C$11:C$95)</f>
        <v>12</v>
      </c>
      <c r="C37" s="76">
        <f>SUM(M37:M38)</f>
        <v>475</v>
      </c>
      <c r="D37" s="27"/>
      <c r="E37" s="56" t="s">
        <v>53</v>
      </c>
      <c r="F37" s="56" t="s">
        <v>59</v>
      </c>
      <c r="G37" s="28"/>
      <c r="H37" s="60">
        <v>1962</v>
      </c>
      <c r="I37" s="42">
        <f t="shared" si="0"/>
        <v>63</v>
      </c>
      <c r="J37" s="28"/>
      <c r="K37" s="41">
        <f t="shared" si="1"/>
        <v>13</v>
      </c>
      <c r="L37" s="31"/>
      <c r="M37" s="43">
        <f t="shared" si="9"/>
        <v>184</v>
      </c>
      <c r="N37" s="44">
        <f t="shared" si="2"/>
        <v>28</v>
      </c>
      <c r="O37" s="35"/>
      <c r="P37" s="94">
        <f t="shared" ref="P37" si="87">SUM(R37:R38)</f>
        <v>174</v>
      </c>
      <c r="Q37" s="95">
        <f t="shared" ref="Q37" si="88">RANK(P37,P$11:P$96)</f>
        <v>11</v>
      </c>
      <c r="R37" s="64">
        <v>81</v>
      </c>
      <c r="S37" s="45">
        <f t="shared" si="3"/>
        <v>27</v>
      </c>
      <c r="T37" s="35"/>
      <c r="U37" s="94">
        <f t="shared" ref="U37" si="89">SUM(W37:W38)</f>
        <v>185</v>
      </c>
      <c r="V37" s="95">
        <f t="shared" si="19"/>
        <v>4</v>
      </c>
      <c r="W37" s="68">
        <v>59</v>
      </c>
      <c r="X37" s="45">
        <f t="shared" si="26"/>
        <v>25</v>
      </c>
      <c r="Y37" s="35"/>
      <c r="Z37" s="94">
        <f t="shared" ref="Z37" si="90">SUM(AB37:AB38)</f>
        <v>119</v>
      </c>
      <c r="AA37" s="95">
        <f t="shared" si="21"/>
        <v>12</v>
      </c>
      <c r="AB37" s="68">
        <v>31</v>
      </c>
      <c r="AC37" s="45">
        <f t="shared" ref="AC37" si="91">RANK(AB37,AB$11:AB$96)</f>
        <v>29</v>
      </c>
      <c r="AD37" s="26"/>
    </row>
    <row r="38" spans="1:30" ht="23.25" customHeight="1" x14ac:dyDescent="0.25">
      <c r="A38" s="26"/>
      <c r="B38" s="75"/>
      <c r="C38" s="77"/>
      <c r="D38" s="27"/>
      <c r="E38" s="57" t="s">
        <v>56</v>
      </c>
      <c r="F38" s="57" t="s">
        <v>59</v>
      </c>
      <c r="G38" s="28"/>
      <c r="H38" s="61">
        <v>1991</v>
      </c>
      <c r="I38" s="47">
        <f t="shared" si="0"/>
        <v>34</v>
      </c>
      <c r="J38" s="28"/>
      <c r="K38" s="46">
        <f t="shared" si="1"/>
        <v>-16</v>
      </c>
      <c r="L38" s="31"/>
      <c r="M38" s="48">
        <f t="shared" si="9"/>
        <v>291</v>
      </c>
      <c r="N38" s="49">
        <f t="shared" si="2"/>
        <v>7</v>
      </c>
      <c r="O38" s="35"/>
      <c r="P38" s="75"/>
      <c r="Q38" s="96"/>
      <c r="R38" s="65">
        <v>93</v>
      </c>
      <c r="S38" s="49">
        <f t="shared" si="3"/>
        <v>17</v>
      </c>
      <c r="T38" s="35"/>
      <c r="U38" s="75"/>
      <c r="V38" s="96"/>
      <c r="W38" s="69">
        <v>126</v>
      </c>
      <c r="X38" s="49">
        <f t="shared" si="26"/>
        <v>1</v>
      </c>
      <c r="Y38" s="35"/>
      <c r="Z38" s="75"/>
      <c r="AA38" s="96"/>
      <c r="AB38" s="69">
        <v>88</v>
      </c>
      <c r="AC38" s="49">
        <f t="shared" ref="AC38" si="92">RANK(AB38,AB$11:AB$96)</f>
        <v>2</v>
      </c>
      <c r="AD38" s="26"/>
    </row>
    <row r="39" spans="1:30" ht="23.25" customHeight="1" x14ac:dyDescent="0.25">
      <c r="A39" s="26"/>
      <c r="B39" s="70">
        <f>RANK(C39,C$11:C$95)</f>
        <v>15</v>
      </c>
      <c r="C39" s="72">
        <f>SUM(M39:M40)</f>
        <v>353</v>
      </c>
      <c r="D39" s="27"/>
      <c r="E39" s="54" t="s">
        <v>54</v>
      </c>
      <c r="F39" s="54" t="s">
        <v>59</v>
      </c>
      <c r="G39" s="28"/>
      <c r="H39" s="58">
        <v>1980</v>
      </c>
      <c r="I39" s="30">
        <f t="shared" si="0"/>
        <v>45</v>
      </c>
      <c r="J39" s="28"/>
      <c r="K39" s="29">
        <f t="shared" si="1"/>
        <v>-5</v>
      </c>
      <c r="L39" s="31"/>
      <c r="M39" s="32">
        <f t="shared" si="9"/>
        <v>210</v>
      </c>
      <c r="N39" s="33">
        <f t="shared" si="2"/>
        <v>24</v>
      </c>
      <c r="O39" s="35"/>
      <c r="P39" s="90">
        <f t="shared" ref="P39" si="93">SUM(R39:R40)</f>
        <v>169</v>
      </c>
      <c r="Q39" s="92">
        <f t="shared" ref="Q39" si="94">RANK(P39,P$11:P$96)</f>
        <v>12</v>
      </c>
      <c r="R39" s="62">
        <v>85</v>
      </c>
      <c r="S39" s="34">
        <f t="shared" si="3"/>
        <v>23</v>
      </c>
      <c r="T39" s="35"/>
      <c r="U39" s="90">
        <f t="shared" ref="U39" si="95">SUM(W39:W40)</f>
        <v>117</v>
      </c>
      <c r="V39" s="92">
        <f t="shared" ref="V39" si="96">RANK(U39,U$11:U$96)</f>
        <v>14</v>
      </c>
      <c r="W39" s="66">
        <v>75</v>
      </c>
      <c r="X39" s="34">
        <f t="shared" si="26"/>
        <v>21</v>
      </c>
      <c r="Y39" s="35"/>
      <c r="Z39" s="90">
        <f t="shared" ref="Z39" si="97">SUM(AB39:AB40)</f>
        <v>67</v>
      </c>
      <c r="AA39" s="92">
        <f t="shared" ref="AA39" si="98">RANK(Z39,Z$11:Z$96)</f>
        <v>15</v>
      </c>
      <c r="AB39" s="66">
        <v>55</v>
      </c>
      <c r="AC39" s="34">
        <f t="shared" ref="AC39" si="99">RANK(AB39,AB$11:AB$96)</f>
        <v>22</v>
      </c>
      <c r="AD39" s="26"/>
    </row>
    <row r="40" spans="1:30" ht="23.25" customHeight="1" x14ac:dyDescent="0.25">
      <c r="A40" s="26"/>
      <c r="B40" s="71"/>
      <c r="C40" s="73"/>
      <c r="D40" s="27"/>
      <c r="E40" s="55" t="s">
        <v>55</v>
      </c>
      <c r="F40" s="55" t="s">
        <v>59</v>
      </c>
      <c r="G40" s="28"/>
      <c r="H40" s="59">
        <v>1970</v>
      </c>
      <c r="I40" s="37">
        <f t="shared" si="0"/>
        <v>55</v>
      </c>
      <c r="J40" s="28"/>
      <c r="K40" s="36">
        <f t="shared" si="1"/>
        <v>5</v>
      </c>
      <c r="L40" s="31"/>
      <c r="M40" s="38">
        <f t="shared" si="9"/>
        <v>143</v>
      </c>
      <c r="N40" s="39">
        <f t="shared" si="2"/>
        <v>30</v>
      </c>
      <c r="O40" s="35"/>
      <c r="P40" s="91"/>
      <c r="Q40" s="93"/>
      <c r="R40" s="63">
        <v>84</v>
      </c>
      <c r="S40" s="40">
        <f t="shared" si="3"/>
        <v>24</v>
      </c>
      <c r="T40" s="35"/>
      <c r="U40" s="91"/>
      <c r="V40" s="93"/>
      <c r="W40" s="67">
        <v>42</v>
      </c>
      <c r="X40" s="40">
        <f t="shared" si="26"/>
        <v>29</v>
      </c>
      <c r="Y40" s="35"/>
      <c r="Z40" s="91"/>
      <c r="AA40" s="93"/>
      <c r="AB40" s="67">
        <v>12</v>
      </c>
      <c r="AC40" s="40">
        <f t="shared" ref="AC40" si="100">RANK(AB40,AB$11:AB$96)</f>
        <v>30</v>
      </c>
      <c r="AD40" s="26"/>
    </row>
    <row r="41" spans="1:30" ht="23.25" customHeight="1" x14ac:dyDescent="0.25">
      <c r="A41" s="26"/>
      <c r="B41" s="74">
        <f>RANK(C41,C$11:C$95)</f>
        <v>16</v>
      </c>
      <c r="C41" s="76">
        <f>SUM(M41:M42)</f>
        <v>23</v>
      </c>
      <c r="D41" s="27"/>
      <c r="E41" s="56"/>
      <c r="F41" s="56"/>
      <c r="G41" s="28"/>
      <c r="H41" s="60">
        <v>1963.5</v>
      </c>
      <c r="I41" s="42">
        <f t="shared" si="0"/>
        <v>61.5</v>
      </c>
      <c r="J41" s="28"/>
      <c r="K41" s="41">
        <f t="shared" si="1"/>
        <v>11.5</v>
      </c>
      <c r="L41" s="31"/>
      <c r="M41" s="43">
        <f t="shared" si="9"/>
        <v>11.5</v>
      </c>
      <c r="N41" s="44">
        <f t="shared" si="2"/>
        <v>31</v>
      </c>
      <c r="O41" s="35"/>
      <c r="P41" s="94">
        <f t="shared" ref="P41" si="101">SUM(R41:R42)</f>
        <v>0</v>
      </c>
      <c r="Q41" s="95">
        <f t="shared" ref="Q41" si="102">RANK(P41,P$11:P$96)</f>
        <v>16</v>
      </c>
      <c r="R41" s="64"/>
      <c r="S41" s="45" t="e">
        <f t="shared" si="3"/>
        <v>#N/A</v>
      </c>
      <c r="T41" s="35"/>
      <c r="U41" s="94">
        <f t="shared" ref="U41" si="103">SUM(W41:W42)</f>
        <v>0</v>
      </c>
      <c r="V41" s="95">
        <f t="shared" si="19"/>
        <v>16</v>
      </c>
      <c r="W41" s="68"/>
      <c r="X41" s="45" t="e">
        <f t="shared" si="26"/>
        <v>#N/A</v>
      </c>
      <c r="Y41" s="35"/>
      <c r="Z41" s="94">
        <f t="shared" ref="Z41" si="104">SUM(AB41:AB42)</f>
        <v>0</v>
      </c>
      <c r="AA41" s="95">
        <f t="shared" si="21"/>
        <v>16</v>
      </c>
      <c r="AB41" s="68"/>
      <c r="AC41" s="45" t="e">
        <f t="shared" ref="AC41" si="105">RANK(AB41,AB$11:AB$96)</f>
        <v>#N/A</v>
      </c>
      <c r="AD41" s="26"/>
    </row>
    <row r="42" spans="1:30" ht="23.25" customHeight="1" x14ac:dyDescent="0.25">
      <c r="A42" s="26"/>
      <c r="B42" s="75"/>
      <c r="C42" s="77"/>
      <c r="D42" s="27"/>
      <c r="E42" s="57"/>
      <c r="F42" s="57"/>
      <c r="G42" s="28"/>
      <c r="H42" s="61">
        <v>1963.5</v>
      </c>
      <c r="I42" s="47">
        <f t="shared" si="0"/>
        <v>61.5</v>
      </c>
      <c r="J42" s="28"/>
      <c r="K42" s="46">
        <f t="shared" si="1"/>
        <v>11.5</v>
      </c>
      <c r="L42" s="31"/>
      <c r="M42" s="48">
        <f t="shared" si="9"/>
        <v>11.5</v>
      </c>
      <c r="N42" s="49">
        <f t="shared" si="2"/>
        <v>31</v>
      </c>
      <c r="O42" s="35"/>
      <c r="P42" s="75"/>
      <c r="Q42" s="96"/>
      <c r="R42" s="65"/>
      <c r="S42" s="49" t="e">
        <f t="shared" si="3"/>
        <v>#N/A</v>
      </c>
      <c r="T42" s="35"/>
      <c r="U42" s="75"/>
      <c r="V42" s="96"/>
      <c r="W42" s="69"/>
      <c r="X42" s="49" t="e">
        <f t="shared" si="26"/>
        <v>#N/A</v>
      </c>
      <c r="Y42" s="35"/>
      <c r="Z42" s="75"/>
      <c r="AA42" s="96"/>
      <c r="AB42" s="69"/>
      <c r="AC42" s="49" t="e">
        <f t="shared" ref="AC42" si="106">RANK(AB42,AB$11:AB$96)</f>
        <v>#N/A</v>
      </c>
      <c r="AD42" s="26"/>
    </row>
    <row r="43" spans="1:30" ht="23.25" customHeight="1" x14ac:dyDescent="0.25">
      <c r="A43" s="26"/>
      <c r="B43" s="70">
        <f>RANK(C43,C$11:C$95)</f>
        <v>16</v>
      </c>
      <c r="C43" s="72">
        <f>SUM(M43:M44)</f>
        <v>23</v>
      </c>
      <c r="D43" s="27"/>
      <c r="E43" s="54"/>
      <c r="F43" s="54"/>
      <c r="G43" s="28"/>
      <c r="H43" s="58">
        <v>1963.5</v>
      </c>
      <c r="I43" s="30">
        <f t="shared" ref="I43:I74" si="107">$AB$3-H43</f>
        <v>61.5</v>
      </c>
      <c r="J43" s="28"/>
      <c r="K43" s="29">
        <f t="shared" ref="K43:K74" si="108">($AB$3-H43)-50</f>
        <v>11.5</v>
      </c>
      <c r="L43" s="31"/>
      <c r="M43" s="32">
        <f t="shared" si="9"/>
        <v>11.5</v>
      </c>
      <c r="N43" s="33">
        <f t="shared" ref="N43:N74" si="109">RANK(M43,M$11:M$96)</f>
        <v>31</v>
      </c>
      <c r="O43" s="35"/>
      <c r="P43" s="90">
        <f t="shared" ref="P43" si="110">SUM(R43:R44)</f>
        <v>0</v>
      </c>
      <c r="Q43" s="92">
        <f t="shared" ref="Q43" si="111">RANK(P43,P$11:P$96)</f>
        <v>16</v>
      </c>
      <c r="R43" s="62"/>
      <c r="S43" s="34" t="e">
        <f t="shared" ref="S43:S74" si="112">RANK(R43,R$11:R$96)</f>
        <v>#N/A</v>
      </c>
      <c r="T43" s="35"/>
      <c r="U43" s="90">
        <f t="shared" ref="U43" si="113">SUM(W43:W44)</f>
        <v>0</v>
      </c>
      <c r="V43" s="92">
        <f t="shared" ref="V43" si="114">RANK(U43,U$11:U$96)</f>
        <v>16</v>
      </c>
      <c r="W43" s="66"/>
      <c r="X43" s="34" t="e">
        <f t="shared" si="26"/>
        <v>#N/A</v>
      </c>
      <c r="Y43" s="35"/>
      <c r="Z43" s="90">
        <f t="shared" ref="Z43" si="115">SUM(AB43:AB44)</f>
        <v>0</v>
      </c>
      <c r="AA43" s="92">
        <f t="shared" ref="AA43" si="116">RANK(Z43,Z$11:Z$96)</f>
        <v>16</v>
      </c>
      <c r="AB43" s="66"/>
      <c r="AC43" s="34" t="e">
        <f t="shared" ref="AC43" si="117">RANK(AB43,AB$11:AB$96)</f>
        <v>#N/A</v>
      </c>
      <c r="AD43" s="26"/>
    </row>
    <row r="44" spans="1:30" ht="23.25" customHeight="1" x14ac:dyDescent="0.25">
      <c r="A44" s="26"/>
      <c r="B44" s="71"/>
      <c r="C44" s="73"/>
      <c r="D44" s="27"/>
      <c r="E44" s="55"/>
      <c r="F44" s="55"/>
      <c r="G44" s="28"/>
      <c r="H44" s="59">
        <v>1963.5</v>
      </c>
      <c r="I44" s="37">
        <f t="shared" si="107"/>
        <v>61.5</v>
      </c>
      <c r="J44" s="28"/>
      <c r="K44" s="36">
        <f t="shared" si="108"/>
        <v>11.5</v>
      </c>
      <c r="L44" s="31"/>
      <c r="M44" s="38">
        <f t="shared" si="9"/>
        <v>11.5</v>
      </c>
      <c r="N44" s="39">
        <f t="shared" si="109"/>
        <v>31</v>
      </c>
      <c r="O44" s="35"/>
      <c r="P44" s="91"/>
      <c r="Q44" s="93"/>
      <c r="R44" s="63"/>
      <c r="S44" s="40" t="e">
        <f t="shared" si="112"/>
        <v>#N/A</v>
      </c>
      <c r="T44" s="35"/>
      <c r="U44" s="91"/>
      <c r="V44" s="93"/>
      <c r="W44" s="67"/>
      <c r="X44" s="40" t="e">
        <f t="shared" si="26"/>
        <v>#N/A</v>
      </c>
      <c r="Y44" s="35"/>
      <c r="Z44" s="91"/>
      <c r="AA44" s="93"/>
      <c r="AB44" s="67"/>
      <c r="AC44" s="40" t="e">
        <f t="shared" ref="AC44" si="118">RANK(AB44,AB$11:AB$96)</f>
        <v>#N/A</v>
      </c>
      <c r="AD44" s="26"/>
    </row>
    <row r="45" spans="1:30" ht="23.25" customHeight="1" x14ac:dyDescent="0.25">
      <c r="A45" s="26"/>
      <c r="B45" s="74">
        <f>RANK(C45,C$11:C$95)</f>
        <v>16</v>
      </c>
      <c r="C45" s="76">
        <f>SUM(M45:M46)</f>
        <v>23</v>
      </c>
      <c r="D45" s="27"/>
      <c r="E45" s="56"/>
      <c r="F45" s="56"/>
      <c r="G45" s="28"/>
      <c r="H45" s="60">
        <v>1963.5</v>
      </c>
      <c r="I45" s="42">
        <f t="shared" si="107"/>
        <v>61.5</v>
      </c>
      <c r="J45" s="28"/>
      <c r="K45" s="41">
        <f t="shared" si="108"/>
        <v>11.5</v>
      </c>
      <c r="L45" s="31"/>
      <c r="M45" s="43">
        <f t="shared" si="9"/>
        <v>11.5</v>
      </c>
      <c r="N45" s="44">
        <f t="shared" si="109"/>
        <v>31</v>
      </c>
      <c r="O45" s="35"/>
      <c r="P45" s="94">
        <f t="shared" ref="P45" si="119">SUM(R45:R46)</f>
        <v>0</v>
      </c>
      <c r="Q45" s="95">
        <f t="shared" ref="Q45" si="120">RANK(P45,P$11:P$96)</f>
        <v>16</v>
      </c>
      <c r="R45" s="64"/>
      <c r="S45" s="45" t="e">
        <f t="shared" si="112"/>
        <v>#N/A</v>
      </c>
      <c r="T45" s="35"/>
      <c r="U45" s="94">
        <f t="shared" ref="U45" si="121">SUM(W45:W46)</f>
        <v>0</v>
      </c>
      <c r="V45" s="95">
        <f t="shared" si="19"/>
        <v>16</v>
      </c>
      <c r="W45" s="68"/>
      <c r="X45" s="45" t="e">
        <f t="shared" si="26"/>
        <v>#N/A</v>
      </c>
      <c r="Y45" s="35"/>
      <c r="Z45" s="94">
        <f t="shared" ref="Z45" si="122">SUM(AB45:AB46)</f>
        <v>0</v>
      </c>
      <c r="AA45" s="95">
        <f t="shared" si="21"/>
        <v>16</v>
      </c>
      <c r="AB45" s="68"/>
      <c r="AC45" s="45" t="e">
        <f t="shared" ref="AC45" si="123">RANK(AB45,AB$11:AB$96)</f>
        <v>#N/A</v>
      </c>
      <c r="AD45" s="26"/>
    </row>
    <row r="46" spans="1:30" ht="23.25" customHeight="1" x14ac:dyDescent="0.25">
      <c r="A46" s="26"/>
      <c r="B46" s="75"/>
      <c r="C46" s="77"/>
      <c r="D46" s="27"/>
      <c r="E46" s="57"/>
      <c r="F46" s="57"/>
      <c r="G46" s="28"/>
      <c r="H46" s="61">
        <v>1963.5</v>
      </c>
      <c r="I46" s="47">
        <f t="shared" si="107"/>
        <v>61.5</v>
      </c>
      <c r="J46" s="28"/>
      <c r="K46" s="46">
        <f t="shared" si="108"/>
        <v>11.5</v>
      </c>
      <c r="L46" s="31"/>
      <c r="M46" s="48">
        <f t="shared" si="9"/>
        <v>11.5</v>
      </c>
      <c r="N46" s="49">
        <f t="shared" si="109"/>
        <v>31</v>
      </c>
      <c r="O46" s="35"/>
      <c r="P46" s="75"/>
      <c r="Q46" s="96"/>
      <c r="R46" s="65"/>
      <c r="S46" s="49" t="e">
        <f t="shared" si="112"/>
        <v>#N/A</v>
      </c>
      <c r="T46" s="35"/>
      <c r="U46" s="75"/>
      <c r="V46" s="96"/>
      <c r="W46" s="69"/>
      <c r="X46" s="49" t="e">
        <f t="shared" si="26"/>
        <v>#N/A</v>
      </c>
      <c r="Y46" s="35"/>
      <c r="Z46" s="75"/>
      <c r="AA46" s="96"/>
      <c r="AB46" s="69"/>
      <c r="AC46" s="49" t="e">
        <f t="shared" ref="AC46" si="124">RANK(AB46,AB$11:AB$96)</f>
        <v>#N/A</v>
      </c>
      <c r="AD46" s="26"/>
    </row>
    <row r="47" spans="1:30" ht="23.25" customHeight="1" x14ac:dyDescent="0.25">
      <c r="A47" s="26"/>
      <c r="B47" s="70">
        <f>RANK(C47,C$11:C$95)</f>
        <v>16</v>
      </c>
      <c r="C47" s="72">
        <f>SUM(M47:M48)</f>
        <v>23</v>
      </c>
      <c r="D47" s="27"/>
      <c r="E47" s="54"/>
      <c r="F47" s="54"/>
      <c r="G47" s="28"/>
      <c r="H47" s="58">
        <v>1963.5</v>
      </c>
      <c r="I47" s="30">
        <f t="shared" si="107"/>
        <v>61.5</v>
      </c>
      <c r="J47" s="28"/>
      <c r="K47" s="29">
        <f t="shared" si="108"/>
        <v>11.5</v>
      </c>
      <c r="L47" s="31"/>
      <c r="M47" s="32">
        <f t="shared" ref="M47:M78" si="125">SUM(R47,W47,AB47,K47)</f>
        <v>11.5</v>
      </c>
      <c r="N47" s="33">
        <f t="shared" si="109"/>
        <v>31</v>
      </c>
      <c r="O47" s="35"/>
      <c r="P47" s="90">
        <f t="shared" ref="P47" si="126">SUM(R47:R48)</f>
        <v>0</v>
      </c>
      <c r="Q47" s="92">
        <f t="shared" ref="Q47" si="127">RANK(P47,P$11:P$96)</f>
        <v>16</v>
      </c>
      <c r="R47" s="62"/>
      <c r="S47" s="34" t="e">
        <f t="shared" si="112"/>
        <v>#N/A</v>
      </c>
      <c r="T47" s="35"/>
      <c r="U47" s="90">
        <f t="shared" ref="U47" si="128">SUM(W47:W48)</f>
        <v>0</v>
      </c>
      <c r="V47" s="92">
        <f t="shared" ref="V47" si="129">RANK(U47,U$11:U$96)</f>
        <v>16</v>
      </c>
      <c r="W47" s="66"/>
      <c r="X47" s="34" t="e">
        <f t="shared" si="26"/>
        <v>#N/A</v>
      </c>
      <c r="Y47" s="35"/>
      <c r="Z47" s="90">
        <f t="shared" ref="Z47" si="130">SUM(AB47:AB48)</f>
        <v>0</v>
      </c>
      <c r="AA47" s="92">
        <f t="shared" ref="AA47" si="131">RANK(Z47,Z$11:Z$96)</f>
        <v>16</v>
      </c>
      <c r="AB47" s="66"/>
      <c r="AC47" s="34" t="e">
        <f t="shared" ref="AC47" si="132">RANK(AB47,AB$11:AB$96)</f>
        <v>#N/A</v>
      </c>
      <c r="AD47" s="26"/>
    </row>
    <row r="48" spans="1:30" ht="23.25" customHeight="1" x14ac:dyDescent="0.25">
      <c r="A48" s="26"/>
      <c r="B48" s="71"/>
      <c r="C48" s="73"/>
      <c r="D48" s="27"/>
      <c r="E48" s="55"/>
      <c r="F48" s="55"/>
      <c r="G48" s="28"/>
      <c r="H48" s="59">
        <v>1963.5</v>
      </c>
      <c r="I48" s="37">
        <f t="shared" si="107"/>
        <v>61.5</v>
      </c>
      <c r="J48" s="28"/>
      <c r="K48" s="36">
        <f t="shared" si="108"/>
        <v>11.5</v>
      </c>
      <c r="L48" s="31"/>
      <c r="M48" s="38">
        <f t="shared" si="125"/>
        <v>11.5</v>
      </c>
      <c r="N48" s="39">
        <f t="shared" si="109"/>
        <v>31</v>
      </c>
      <c r="O48" s="35"/>
      <c r="P48" s="91"/>
      <c r="Q48" s="93"/>
      <c r="R48" s="63"/>
      <c r="S48" s="40" t="e">
        <f t="shared" si="112"/>
        <v>#N/A</v>
      </c>
      <c r="T48" s="35"/>
      <c r="U48" s="91"/>
      <c r="V48" s="93"/>
      <c r="W48" s="67"/>
      <c r="X48" s="40" t="e">
        <f t="shared" si="26"/>
        <v>#N/A</v>
      </c>
      <c r="Y48" s="35"/>
      <c r="Z48" s="91"/>
      <c r="AA48" s="93"/>
      <c r="AB48" s="67"/>
      <c r="AC48" s="40" t="e">
        <f t="shared" ref="AC48" si="133">RANK(AB48,AB$11:AB$96)</f>
        <v>#N/A</v>
      </c>
      <c r="AD48" s="26"/>
    </row>
    <row r="49" spans="1:30" ht="23.25" customHeight="1" x14ac:dyDescent="0.25">
      <c r="A49" s="26"/>
      <c r="B49" s="74">
        <f>RANK(C49,C$11:C$95)</f>
        <v>16</v>
      </c>
      <c r="C49" s="76">
        <f>SUM(M49:M50)</f>
        <v>23</v>
      </c>
      <c r="D49" s="27"/>
      <c r="E49" s="56"/>
      <c r="F49" s="56"/>
      <c r="G49" s="28"/>
      <c r="H49" s="60">
        <v>1963.5</v>
      </c>
      <c r="I49" s="42">
        <f t="shared" si="107"/>
        <v>61.5</v>
      </c>
      <c r="J49" s="28"/>
      <c r="K49" s="41">
        <f t="shared" si="108"/>
        <v>11.5</v>
      </c>
      <c r="L49" s="31"/>
      <c r="M49" s="43">
        <f t="shared" si="125"/>
        <v>11.5</v>
      </c>
      <c r="N49" s="44">
        <f t="shared" si="109"/>
        <v>31</v>
      </c>
      <c r="O49" s="35"/>
      <c r="P49" s="94">
        <f t="shared" ref="P49" si="134">SUM(R49:R50)</f>
        <v>0</v>
      </c>
      <c r="Q49" s="95">
        <f t="shared" ref="Q49" si="135">RANK(P49,P$11:P$96)</f>
        <v>16</v>
      </c>
      <c r="R49" s="64"/>
      <c r="S49" s="45" t="e">
        <f t="shared" si="112"/>
        <v>#N/A</v>
      </c>
      <c r="T49" s="35"/>
      <c r="U49" s="94">
        <f t="shared" ref="U49" si="136">SUM(W49:W50)</f>
        <v>0</v>
      </c>
      <c r="V49" s="95">
        <f t="shared" si="19"/>
        <v>16</v>
      </c>
      <c r="W49" s="68"/>
      <c r="X49" s="45" t="e">
        <f t="shared" si="26"/>
        <v>#N/A</v>
      </c>
      <c r="Y49" s="35"/>
      <c r="Z49" s="94">
        <f t="shared" ref="Z49" si="137">SUM(AB49:AB50)</f>
        <v>0</v>
      </c>
      <c r="AA49" s="95">
        <f t="shared" si="21"/>
        <v>16</v>
      </c>
      <c r="AB49" s="68"/>
      <c r="AC49" s="45" t="e">
        <f t="shared" ref="AC49" si="138">RANK(AB49,AB$11:AB$96)</f>
        <v>#N/A</v>
      </c>
      <c r="AD49" s="26"/>
    </row>
    <row r="50" spans="1:30" ht="23.25" customHeight="1" x14ac:dyDescent="0.25">
      <c r="A50" s="26"/>
      <c r="B50" s="75"/>
      <c r="C50" s="77"/>
      <c r="D50" s="27"/>
      <c r="E50" s="57"/>
      <c r="F50" s="57"/>
      <c r="G50" s="28"/>
      <c r="H50" s="61">
        <v>1963.5</v>
      </c>
      <c r="I50" s="47">
        <f t="shared" si="107"/>
        <v>61.5</v>
      </c>
      <c r="J50" s="28"/>
      <c r="K50" s="46">
        <f t="shared" si="108"/>
        <v>11.5</v>
      </c>
      <c r="L50" s="31"/>
      <c r="M50" s="48">
        <f t="shared" si="125"/>
        <v>11.5</v>
      </c>
      <c r="N50" s="49">
        <f t="shared" si="109"/>
        <v>31</v>
      </c>
      <c r="O50" s="35"/>
      <c r="P50" s="75"/>
      <c r="Q50" s="96"/>
      <c r="R50" s="65"/>
      <c r="S50" s="49" t="e">
        <f t="shared" si="112"/>
        <v>#N/A</v>
      </c>
      <c r="T50" s="35"/>
      <c r="U50" s="75"/>
      <c r="V50" s="96"/>
      <c r="W50" s="69"/>
      <c r="X50" s="49" t="e">
        <f t="shared" si="26"/>
        <v>#N/A</v>
      </c>
      <c r="Y50" s="35"/>
      <c r="Z50" s="75"/>
      <c r="AA50" s="96"/>
      <c r="AB50" s="69"/>
      <c r="AC50" s="49" t="e">
        <f t="shared" ref="AC50" si="139">RANK(AB50,AB$11:AB$96)</f>
        <v>#N/A</v>
      </c>
      <c r="AD50" s="26"/>
    </row>
    <row r="51" spans="1:30" ht="23.25" customHeight="1" x14ac:dyDescent="0.25">
      <c r="A51" s="26"/>
      <c r="B51" s="70">
        <f>RANK(C51,C$11:C$95)</f>
        <v>16</v>
      </c>
      <c r="C51" s="72">
        <f>SUM(M51:M52)</f>
        <v>23</v>
      </c>
      <c r="D51" s="27"/>
      <c r="E51" s="54"/>
      <c r="F51" s="54"/>
      <c r="G51" s="28"/>
      <c r="H51" s="58">
        <v>1963.5</v>
      </c>
      <c r="I51" s="30">
        <f t="shared" si="107"/>
        <v>61.5</v>
      </c>
      <c r="J51" s="28"/>
      <c r="K51" s="29">
        <f t="shared" si="108"/>
        <v>11.5</v>
      </c>
      <c r="L51" s="31"/>
      <c r="M51" s="32">
        <f t="shared" si="125"/>
        <v>11.5</v>
      </c>
      <c r="N51" s="33">
        <f t="shared" si="109"/>
        <v>31</v>
      </c>
      <c r="O51" s="35"/>
      <c r="P51" s="90">
        <f t="shared" ref="P51" si="140">SUM(R51:R52)</f>
        <v>0</v>
      </c>
      <c r="Q51" s="92">
        <f t="shared" ref="Q51" si="141">RANK(P51,P$11:P$96)</f>
        <v>16</v>
      </c>
      <c r="R51" s="62"/>
      <c r="S51" s="34" t="e">
        <f t="shared" si="112"/>
        <v>#N/A</v>
      </c>
      <c r="T51" s="35"/>
      <c r="U51" s="90">
        <f t="shared" ref="U51" si="142">SUM(W51:W52)</f>
        <v>0</v>
      </c>
      <c r="V51" s="92">
        <f t="shared" ref="V51" si="143">RANK(U51,U$11:U$96)</f>
        <v>16</v>
      </c>
      <c r="W51" s="66"/>
      <c r="X51" s="34" t="e">
        <f t="shared" si="26"/>
        <v>#N/A</v>
      </c>
      <c r="Y51" s="35"/>
      <c r="Z51" s="90">
        <f t="shared" ref="Z51" si="144">SUM(AB51:AB52)</f>
        <v>0</v>
      </c>
      <c r="AA51" s="92">
        <f t="shared" ref="AA51" si="145">RANK(Z51,Z$11:Z$96)</f>
        <v>16</v>
      </c>
      <c r="AB51" s="66"/>
      <c r="AC51" s="34" t="e">
        <f t="shared" ref="AC51" si="146">RANK(AB51,AB$11:AB$96)</f>
        <v>#N/A</v>
      </c>
      <c r="AD51" s="26"/>
    </row>
    <row r="52" spans="1:30" ht="23.25" customHeight="1" x14ac:dyDescent="0.25">
      <c r="A52" s="26"/>
      <c r="B52" s="71"/>
      <c r="C52" s="73"/>
      <c r="D52" s="27"/>
      <c r="E52" s="55"/>
      <c r="F52" s="55"/>
      <c r="G52" s="28"/>
      <c r="H52" s="59">
        <v>1963.5</v>
      </c>
      <c r="I52" s="37">
        <f t="shared" si="107"/>
        <v>61.5</v>
      </c>
      <c r="J52" s="28"/>
      <c r="K52" s="36">
        <f t="shared" si="108"/>
        <v>11.5</v>
      </c>
      <c r="L52" s="31"/>
      <c r="M52" s="38">
        <f t="shared" si="125"/>
        <v>11.5</v>
      </c>
      <c r="N52" s="39">
        <f t="shared" si="109"/>
        <v>31</v>
      </c>
      <c r="O52" s="35"/>
      <c r="P52" s="91"/>
      <c r="Q52" s="93"/>
      <c r="R52" s="63"/>
      <c r="S52" s="40" t="e">
        <f t="shared" si="112"/>
        <v>#N/A</v>
      </c>
      <c r="T52" s="35"/>
      <c r="U52" s="91"/>
      <c r="V52" s="93"/>
      <c r="W52" s="67"/>
      <c r="X52" s="40" t="e">
        <f t="shared" si="26"/>
        <v>#N/A</v>
      </c>
      <c r="Y52" s="35"/>
      <c r="Z52" s="91"/>
      <c r="AA52" s="93"/>
      <c r="AB52" s="67"/>
      <c r="AC52" s="40" t="e">
        <f t="shared" ref="AC52" si="147">RANK(AB52,AB$11:AB$96)</f>
        <v>#N/A</v>
      </c>
      <c r="AD52" s="26"/>
    </row>
    <row r="53" spans="1:30" ht="23.25" customHeight="1" x14ac:dyDescent="0.25">
      <c r="A53" s="26"/>
      <c r="B53" s="74">
        <f>RANK(C53,C$11:C$95)</f>
        <v>16</v>
      </c>
      <c r="C53" s="76">
        <f>SUM(M53:M54)</f>
        <v>23</v>
      </c>
      <c r="D53" s="27"/>
      <c r="E53" s="56"/>
      <c r="F53" s="56"/>
      <c r="G53" s="28"/>
      <c r="H53" s="60">
        <v>1963.5</v>
      </c>
      <c r="I53" s="42">
        <f t="shared" si="107"/>
        <v>61.5</v>
      </c>
      <c r="J53" s="28"/>
      <c r="K53" s="41">
        <f t="shared" si="108"/>
        <v>11.5</v>
      </c>
      <c r="L53" s="31"/>
      <c r="M53" s="43">
        <f t="shared" si="125"/>
        <v>11.5</v>
      </c>
      <c r="N53" s="44">
        <f t="shared" si="109"/>
        <v>31</v>
      </c>
      <c r="O53" s="35"/>
      <c r="P53" s="94">
        <f t="shared" ref="P53" si="148">SUM(R53:R54)</f>
        <v>0</v>
      </c>
      <c r="Q53" s="95">
        <f t="shared" ref="Q53" si="149">RANK(P53,P$11:P$96)</f>
        <v>16</v>
      </c>
      <c r="R53" s="64"/>
      <c r="S53" s="45" t="e">
        <f t="shared" si="112"/>
        <v>#N/A</v>
      </c>
      <c r="T53" s="35"/>
      <c r="U53" s="94">
        <f t="shared" ref="U53" si="150">SUM(W53:W54)</f>
        <v>0</v>
      </c>
      <c r="V53" s="95">
        <f t="shared" si="19"/>
        <v>16</v>
      </c>
      <c r="W53" s="68"/>
      <c r="X53" s="45" t="e">
        <f t="shared" si="26"/>
        <v>#N/A</v>
      </c>
      <c r="Y53" s="35"/>
      <c r="Z53" s="94">
        <f t="shared" ref="Z53" si="151">SUM(AB53:AB54)</f>
        <v>0</v>
      </c>
      <c r="AA53" s="95">
        <f t="shared" si="21"/>
        <v>16</v>
      </c>
      <c r="AB53" s="68"/>
      <c r="AC53" s="45" t="e">
        <f t="shared" ref="AC53" si="152">RANK(AB53,AB$11:AB$96)</f>
        <v>#N/A</v>
      </c>
      <c r="AD53" s="26"/>
    </row>
    <row r="54" spans="1:30" ht="23.25" customHeight="1" x14ac:dyDescent="0.25">
      <c r="A54" s="26"/>
      <c r="B54" s="75"/>
      <c r="C54" s="77"/>
      <c r="D54" s="27"/>
      <c r="E54" s="57"/>
      <c r="F54" s="57"/>
      <c r="G54" s="28"/>
      <c r="H54" s="61">
        <v>1963.5</v>
      </c>
      <c r="I54" s="47">
        <f t="shared" si="107"/>
        <v>61.5</v>
      </c>
      <c r="J54" s="28"/>
      <c r="K54" s="46">
        <f t="shared" si="108"/>
        <v>11.5</v>
      </c>
      <c r="L54" s="31"/>
      <c r="M54" s="48">
        <f t="shared" si="125"/>
        <v>11.5</v>
      </c>
      <c r="N54" s="49">
        <f t="shared" si="109"/>
        <v>31</v>
      </c>
      <c r="O54" s="35"/>
      <c r="P54" s="75"/>
      <c r="Q54" s="96"/>
      <c r="R54" s="65"/>
      <c r="S54" s="49" t="e">
        <f t="shared" si="112"/>
        <v>#N/A</v>
      </c>
      <c r="T54" s="35"/>
      <c r="U54" s="75"/>
      <c r="V54" s="96"/>
      <c r="W54" s="69"/>
      <c r="X54" s="49" t="e">
        <f t="shared" si="26"/>
        <v>#N/A</v>
      </c>
      <c r="Y54" s="35"/>
      <c r="Z54" s="75"/>
      <c r="AA54" s="96"/>
      <c r="AB54" s="69"/>
      <c r="AC54" s="49" t="e">
        <f t="shared" ref="AC54" si="153">RANK(AB54,AB$11:AB$96)</f>
        <v>#N/A</v>
      </c>
      <c r="AD54" s="26"/>
    </row>
    <row r="55" spans="1:30" ht="23.25" customHeight="1" x14ac:dyDescent="0.25">
      <c r="A55" s="26"/>
      <c r="B55" s="70">
        <f>RANK(C55,C$11:C$95)</f>
        <v>16</v>
      </c>
      <c r="C55" s="72">
        <f>SUM(M55:M56)</f>
        <v>23</v>
      </c>
      <c r="D55" s="27"/>
      <c r="E55" s="54"/>
      <c r="F55" s="54"/>
      <c r="G55" s="28"/>
      <c r="H55" s="58">
        <v>1963.5</v>
      </c>
      <c r="I55" s="30">
        <f t="shared" si="107"/>
        <v>61.5</v>
      </c>
      <c r="J55" s="28"/>
      <c r="K55" s="29">
        <f t="shared" si="108"/>
        <v>11.5</v>
      </c>
      <c r="L55" s="31"/>
      <c r="M55" s="32">
        <f t="shared" si="125"/>
        <v>11.5</v>
      </c>
      <c r="N55" s="33">
        <f t="shared" si="109"/>
        <v>31</v>
      </c>
      <c r="O55" s="35"/>
      <c r="P55" s="90">
        <f t="shared" ref="P55" si="154">SUM(R55:R56)</f>
        <v>0</v>
      </c>
      <c r="Q55" s="92">
        <f t="shared" ref="Q55" si="155">RANK(P55,P$11:P$96)</f>
        <v>16</v>
      </c>
      <c r="R55" s="62"/>
      <c r="S55" s="34" t="e">
        <f t="shared" si="112"/>
        <v>#N/A</v>
      </c>
      <c r="T55" s="35"/>
      <c r="U55" s="90">
        <f t="shared" ref="U55" si="156">SUM(W55:W56)</f>
        <v>0</v>
      </c>
      <c r="V55" s="92">
        <f t="shared" ref="V55" si="157">RANK(U55,U$11:U$96)</f>
        <v>16</v>
      </c>
      <c r="W55" s="66"/>
      <c r="X55" s="34" t="e">
        <f t="shared" si="26"/>
        <v>#N/A</v>
      </c>
      <c r="Y55" s="35"/>
      <c r="Z55" s="90">
        <f t="shared" ref="Z55" si="158">SUM(AB55:AB56)</f>
        <v>0</v>
      </c>
      <c r="AA55" s="92">
        <f t="shared" ref="AA55" si="159">RANK(Z55,Z$11:Z$96)</f>
        <v>16</v>
      </c>
      <c r="AB55" s="66"/>
      <c r="AC55" s="34" t="e">
        <f t="shared" ref="AC55" si="160">RANK(AB55,AB$11:AB$96)</f>
        <v>#N/A</v>
      </c>
      <c r="AD55" s="26"/>
    </row>
    <row r="56" spans="1:30" ht="23.25" customHeight="1" x14ac:dyDescent="0.25">
      <c r="A56" s="26"/>
      <c r="B56" s="71"/>
      <c r="C56" s="73"/>
      <c r="D56" s="27"/>
      <c r="E56" s="55"/>
      <c r="F56" s="55"/>
      <c r="G56" s="28"/>
      <c r="H56" s="59">
        <v>1963.5</v>
      </c>
      <c r="I56" s="37">
        <f t="shared" si="107"/>
        <v>61.5</v>
      </c>
      <c r="J56" s="28"/>
      <c r="K56" s="36">
        <f t="shared" si="108"/>
        <v>11.5</v>
      </c>
      <c r="L56" s="31"/>
      <c r="M56" s="38">
        <f t="shared" si="125"/>
        <v>11.5</v>
      </c>
      <c r="N56" s="39">
        <f t="shared" si="109"/>
        <v>31</v>
      </c>
      <c r="O56" s="35"/>
      <c r="P56" s="91"/>
      <c r="Q56" s="93"/>
      <c r="R56" s="63"/>
      <c r="S56" s="40" t="e">
        <f t="shared" si="112"/>
        <v>#N/A</v>
      </c>
      <c r="T56" s="35"/>
      <c r="U56" s="91"/>
      <c r="V56" s="93"/>
      <c r="W56" s="67"/>
      <c r="X56" s="40" t="e">
        <f t="shared" si="26"/>
        <v>#N/A</v>
      </c>
      <c r="Y56" s="35"/>
      <c r="Z56" s="91"/>
      <c r="AA56" s="93"/>
      <c r="AB56" s="67"/>
      <c r="AC56" s="40" t="e">
        <f t="shared" ref="AC56" si="161">RANK(AB56,AB$11:AB$96)</f>
        <v>#N/A</v>
      </c>
      <c r="AD56" s="26"/>
    </row>
    <row r="57" spans="1:30" ht="23.25" customHeight="1" x14ac:dyDescent="0.25">
      <c r="A57" s="26"/>
      <c r="B57" s="74">
        <f>RANK(C57,C$11:C$95)</f>
        <v>16</v>
      </c>
      <c r="C57" s="76">
        <f>SUM(M57:M58)</f>
        <v>23</v>
      </c>
      <c r="D57" s="27"/>
      <c r="E57" s="56"/>
      <c r="F57" s="56"/>
      <c r="G57" s="28"/>
      <c r="H57" s="60">
        <v>1963.5</v>
      </c>
      <c r="I57" s="42">
        <f t="shared" si="107"/>
        <v>61.5</v>
      </c>
      <c r="J57" s="28"/>
      <c r="K57" s="41">
        <f t="shared" si="108"/>
        <v>11.5</v>
      </c>
      <c r="L57" s="31"/>
      <c r="M57" s="43">
        <f t="shared" si="125"/>
        <v>11.5</v>
      </c>
      <c r="N57" s="44">
        <f t="shared" si="109"/>
        <v>31</v>
      </c>
      <c r="O57" s="35"/>
      <c r="P57" s="94">
        <f t="shared" ref="P57" si="162">SUM(R57:R58)</f>
        <v>0</v>
      </c>
      <c r="Q57" s="95">
        <f t="shared" ref="Q57" si="163">RANK(P57,P$11:P$96)</f>
        <v>16</v>
      </c>
      <c r="R57" s="64"/>
      <c r="S57" s="45" t="e">
        <f t="shared" si="112"/>
        <v>#N/A</v>
      </c>
      <c r="T57" s="35"/>
      <c r="U57" s="94">
        <f t="shared" ref="U57" si="164">SUM(W57:W58)</f>
        <v>0</v>
      </c>
      <c r="V57" s="95">
        <f t="shared" si="19"/>
        <v>16</v>
      </c>
      <c r="W57" s="68"/>
      <c r="X57" s="45" t="e">
        <f t="shared" si="26"/>
        <v>#N/A</v>
      </c>
      <c r="Y57" s="35"/>
      <c r="Z57" s="94">
        <f t="shared" ref="Z57" si="165">SUM(AB57:AB58)</f>
        <v>0</v>
      </c>
      <c r="AA57" s="95">
        <f t="shared" si="21"/>
        <v>16</v>
      </c>
      <c r="AB57" s="68"/>
      <c r="AC57" s="45" t="e">
        <f t="shared" ref="AC57" si="166">RANK(AB57,AB$11:AB$96)</f>
        <v>#N/A</v>
      </c>
      <c r="AD57" s="26"/>
    </row>
    <row r="58" spans="1:30" ht="23.25" customHeight="1" x14ac:dyDescent="0.25">
      <c r="A58" s="26"/>
      <c r="B58" s="75"/>
      <c r="C58" s="77"/>
      <c r="D58" s="27"/>
      <c r="E58" s="57"/>
      <c r="F58" s="57"/>
      <c r="G58" s="28"/>
      <c r="H58" s="61">
        <v>1963.5</v>
      </c>
      <c r="I58" s="47">
        <f t="shared" si="107"/>
        <v>61.5</v>
      </c>
      <c r="J58" s="28"/>
      <c r="K58" s="46">
        <f t="shared" si="108"/>
        <v>11.5</v>
      </c>
      <c r="L58" s="31"/>
      <c r="M58" s="48">
        <f t="shared" si="125"/>
        <v>11.5</v>
      </c>
      <c r="N58" s="49">
        <f t="shared" si="109"/>
        <v>31</v>
      </c>
      <c r="O58" s="35"/>
      <c r="P58" s="75"/>
      <c r="Q58" s="96"/>
      <c r="R58" s="65"/>
      <c r="S58" s="49" t="e">
        <f t="shared" si="112"/>
        <v>#N/A</v>
      </c>
      <c r="T58" s="35"/>
      <c r="U58" s="75"/>
      <c r="V58" s="96"/>
      <c r="W58" s="69"/>
      <c r="X58" s="49" t="e">
        <f t="shared" si="26"/>
        <v>#N/A</v>
      </c>
      <c r="Y58" s="35"/>
      <c r="Z58" s="75"/>
      <c r="AA58" s="96"/>
      <c r="AB58" s="69"/>
      <c r="AC58" s="49" t="e">
        <f t="shared" ref="AC58" si="167">RANK(AB58,AB$11:AB$96)</f>
        <v>#N/A</v>
      </c>
      <c r="AD58" s="50"/>
    </row>
    <row r="59" spans="1:30" ht="23.25" customHeight="1" x14ac:dyDescent="0.25">
      <c r="A59" s="26"/>
      <c r="B59" s="70">
        <f>RANK(C59,C$11:C$95)</f>
        <v>16</v>
      </c>
      <c r="C59" s="72">
        <f>SUM(M59:M60)</f>
        <v>23</v>
      </c>
      <c r="D59" s="27"/>
      <c r="E59" s="54"/>
      <c r="F59" s="54"/>
      <c r="G59" s="28"/>
      <c r="H59" s="58">
        <v>1963.5</v>
      </c>
      <c r="I59" s="30">
        <f t="shared" si="107"/>
        <v>61.5</v>
      </c>
      <c r="J59" s="28"/>
      <c r="K59" s="29">
        <f t="shared" si="108"/>
        <v>11.5</v>
      </c>
      <c r="L59" s="31"/>
      <c r="M59" s="32">
        <f t="shared" si="125"/>
        <v>11.5</v>
      </c>
      <c r="N59" s="33">
        <f t="shared" si="109"/>
        <v>31</v>
      </c>
      <c r="O59" s="35"/>
      <c r="P59" s="90">
        <f t="shared" ref="P59" si="168">SUM(R59:R60)</f>
        <v>0</v>
      </c>
      <c r="Q59" s="92">
        <f t="shared" ref="Q59" si="169">RANK(P59,P$11:P$96)</f>
        <v>16</v>
      </c>
      <c r="R59" s="62"/>
      <c r="S59" s="34" t="e">
        <f t="shared" si="112"/>
        <v>#N/A</v>
      </c>
      <c r="T59" s="35"/>
      <c r="U59" s="90">
        <f t="shared" ref="U59" si="170">SUM(W59:W60)</f>
        <v>0</v>
      </c>
      <c r="V59" s="92">
        <f t="shared" ref="V59" si="171">RANK(U59,U$11:U$96)</f>
        <v>16</v>
      </c>
      <c r="W59" s="66"/>
      <c r="X59" s="34" t="e">
        <f t="shared" si="26"/>
        <v>#N/A</v>
      </c>
      <c r="Y59" s="35"/>
      <c r="Z59" s="90">
        <f t="shared" ref="Z59" si="172">SUM(AB59:AB60)</f>
        <v>0</v>
      </c>
      <c r="AA59" s="92">
        <f t="shared" ref="AA59" si="173">RANK(Z59,Z$11:Z$96)</f>
        <v>16</v>
      </c>
      <c r="AB59" s="66"/>
      <c r="AC59" s="34" t="e">
        <f t="shared" ref="AC59" si="174">RANK(AB59,AB$11:AB$96)</f>
        <v>#N/A</v>
      </c>
      <c r="AD59" s="50"/>
    </row>
    <row r="60" spans="1:30" ht="23.25" customHeight="1" x14ac:dyDescent="0.25">
      <c r="A60" s="26"/>
      <c r="B60" s="71"/>
      <c r="C60" s="73"/>
      <c r="D60" s="27"/>
      <c r="E60" s="55"/>
      <c r="F60" s="55"/>
      <c r="G60" s="28"/>
      <c r="H60" s="59">
        <v>1963.5</v>
      </c>
      <c r="I60" s="37">
        <f t="shared" si="107"/>
        <v>61.5</v>
      </c>
      <c r="J60" s="28"/>
      <c r="K60" s="36">
        <f t="shared" si="108"/>
        <v>11.5</v>
      </c>
      <c r="L60" s="31"/>
      <c r="M60" s="38">
        <f t="shared" si="125"/>
        <v>11.5</v>
      </c>
      <c r="N60" s="39">
        <f t="shared" si="109"/>
        <v>31</v>
      </c>
      <c r="O60" s="35"/>
      <c r="P60" s="91"/>
      <c r="Q60" s="93"/>
      <c r="R60" s="63"/>
      <c r="S60" s="40" t="e">
        <f t="shared" si="112"/>
        <v>#N/A</v>
      </c>
      <c r="T60" s="35"/>
      <c r="U60" s="91"/>
      <c r="V60" s="93"/>
      <c r="W60" s="67"/>
      <c r="X60" s="40" t="e">
        <f t="shared" si="26"/>
        <v>#N/A</v>
      </c>
      <c r="Y60" s="35"/>
      <c r="Z60" s="91"/>
      <c r="AA60" s="93"/>
      <c r="AB60" s="67"/>
      <c r="AC60" s="40" t="e">
        <f t="shared" ref="AC60" si="175">RANK(AB60,AB$11:AB$96)</f>
        <v>#N/A</v>
      </c>
      <c r="AD60" s="50"/>
    </row>
    <row r="61" spans="1:30" ht="23.25" customHeight="1" x14ac:dyDescent="0.25">
      <c r="A61" s="26"/>
      <c r="B61" s="74">
        <f>RANK(C61,C$11:C$95)</f>
        <v>16</v>
      </c>
      <c r="C61" s="76">
        <f>SUM(M61:M62)</f>
        <v>23</v>
      </c>
      <c r="D61" s="27"/>
      <c r="E61" s="56"/>
      <c r="F61" s="56"/>
      <c r="G61" s="28"/>
      <c r="H61" s="60">
        <v>1963.5</v>
      </c>
      <c r="I61" s="42">
        <f t="shared" si="107"/>
        <v>61.5</v>
      </c>
      <c r="J61" s="28"/>
      <c r="K61" s="41">
        <f t="shared" si="108"/>
        <v>11.5</v>
      </c>
      <c r="L61" s="31"/>
      <c r="M61" s="43">
        <f t="shared" si="125"/>
        <v>11.5</v>
      </c>
      <c r="N61" s="44">
        <f t="shared" si="109"/>
        <v>31</v>
      </c>
      <c r="O61" s="35"/>
      <c r="P61" s="94">
        <f t="shared" ref="P61" si="176">SUM(R61:R62)</f>
        <v>0</v>
      </c>
      <c r="Q61" s="95">
        <f t="shared" ref="Q61" si="177">RANK(P61,P$11:P$96)</f>
        <v>16</v>
      </c>
      <c r="R61" s="64"/>
      <c r="S61" s="45" t="e">
        <f t="shared" si="112"/>
        <v>#N/A</v>
      </c>
      <c r="T61" s="35"/>
      <c r="U61" s="94">
        <f t="shared" ref="U61" si="178">SUM(W61:W62)</f>
        <v>0</v>
      </c>
      <c r="V61" s="95">
        <f t="shared" si="19"/>
        <v>16</v>
      </c>
      <c r="W61" s="68"/>
      <c r="X61" s="45" t="e">
        <f t="shared" si="26"/>
        <v>#N/A</v>
      </c>
      <c r="Y61" s="35"/>
      <c r="Z61" s="94">
        <f t="shared" ref="Z61" si="179">SUM(AB61:AB62)</f>
        <v>0</v>
      </c>
      <c r="AA61" s="95">
        <f t="shared" si="21"/>
        <v>16</v>
      </c>
      <c r="AB61" s="68"/>
      <c r="AC61" s="45" t="e">
        <f t="shared" ref="AC61" si="180">RANK(AB61,AB$11:AB$96)</f>
        <v>#N/A</v>
      </c>
      <c r="AD61" s="50"/>
    </row>
    <row r="62" spans="1:30" ht="23.25" customHeight="1" x14ac:dyDescent="0.25">
      <c r="A62" s="26"/>
      <c r="B62" s="75"/>
      <c r="C62" s="77"/>
      <c r="D62" s="27"/>
      <c r="E62" s="57"/>
      <c r="F62" s="57"/>
      <c r="G62" s="28"/>
      <c r="H62" s="61">
        <v>1963.5</v>
      </c>
      <c r="I62" s="47">
        <f t="shared" si="107"/>
        <v>61.5</v>
      </c>
      <c r="J62" s="28"/>
      <c r="K62" s="46">
        <f t="shared" si="108"/>
        <v>11.5</v>
      </c>
      <c r="L62" s="31"/>
      <c r="M62" s="48">
        <f t="shared" si="125"/>
        <v>11.5</v>
      </c>
      <c r="N62" s="49">
        <f t="shared" si="109"/>
        <v>31</v>
      </c>
      <c r="O62" s="35"/>
      <c r="P62" s="75"/>
      <c r="Q62" s="96"/>
      <c r="R62" s="65"/>
      <c r="S62" s="49" t="e">
        <f t="shared" si="112"/>
        <v>#N/A</v>
      </c>
      <c r="T62" s="35"/>
      <c r="U62" s="75"/>
      <c r="V62" s="96"/>
      <c r="W62" s="69"/>
      <c r="X62" s="49" t="e">
        <f t="shared" si="26"/>
        <v>#N/A</v>
      </c>
      <c r="Y62" s="35"/>
      <c r="Z62" s="75"/>
      <c r="AA62" s="96"/>
      <c r="AB62" s="69"/>
      <c r="AC62" s="49" t="e">
        <f t="shared" ref="AC62" si="181">RANK(AB62,AB$11:AB$96)</f>
        <v>#N/A</v>
      </c>
      <c r="AD62" s="50"/>
    </row>
    <row r="63" spans="1:30" ht="23.25" customHeight="1" x14ac:dyDescent="0.25">
      <c r="A63" s="26"/>
      <c r="B63" s="70">
        <f>RANK(C63,C$11:C$95)</f>
        <v>16</v>
      </c>
      <c r="C63" s="72">
        <f>SUM(M63:M64)</f>
        <v>23</v>
      </c>
      <c r="D63" s="27"/>
      <c r="E63" s="54"/>
      <c r="F63" s="54"/>
      <c r="G63" s="28"/>
      <c r="H63" s="58">
        <v>1963.5</v>
      </c>
      <c r="I63" s="30">
        <f t="shared" si="107"/>
        <v>61.5</v>
      </c>
      <c r="J63" s="28"/>
      <c r="K63" s="29">
        <f t="shared" si="108"/>
        <v>11.5</v>
      </c>
      <c r="L63" s="31"/>
      <c r="M63" s="32">
        <f t="shared" si="125"/>
        <v>11.5</v>
      </c>
      <c r="N63" s="33">
        <f t="shared" si="109"/>
        <v>31</v>
      </c>
      <c r="O63" s="35"/>
      <c r="P63" s="90">
        <f t="shared" ref="P63" si="182">SUM(R63:R64)</f>
        <v>0</v>
      </c>
      <c r="Q63" s="92">
        <f t="shared" ref="Q63" si="183">RANK(P63,P$11:P$96)</f>
        <v>16</v>
      </c>
      <c r="R63" s="62"/>
      <c r="S63" s="34" t="e">
        <f t="shared" si="112"/>
        <v>#N/A</v>
      </c>
      <c r="T63" s="35"/>
      <c r="U63" s="90">
        <f t="shared" ref="U63" si="184">SUM(W63:W64)</f>
        <v>0</v>
      </c>
      <c r="V63" s="92">
        <f t="shared" ref="V63" si="185">RANK(U63,U$11:U$96)</f>
        <v>16</v>
      </c>
      <c r="W63" s="66"/>
      <c r="X63" s="34" t="e">
        <f t="shared" si="26"/>
        <v>#N/A</v>
      </c>
      <c r="Y63" s="35"/>
      <c r="Z63" s="90">
        <f t="shared" ref="Z63" si="186">SUM(AB63:AB64)</f>
        <v>0</v>
      </c>
      <c r="AA63" s="92">
        <f t="shared" ref="AA63" si="187">RANK(Z63,Z$11:Z$96)</f>
        <v>16</v>
      </c>
      <c r="AB63" s="66"/>
      <c r="AC63" s="34" t="e">
        <f t="shared" ref="AC63" si="188">RANK(AB63,AB$11:AB$96)</f>
        <v>#N/A</v>
      </c>
      <c r="AD63" s="50"/>
    </row>
    <row r="64" spans="1:30" ht="23.25" customHeight="1" x14ac:dyDescent="0.25">
      <c r="A64" s="26"/>
      <c r="B64" s="71"/>
      <c r="C64" s="73"/>
      <c r="D64" s="27"/>
      <c r="E64" s="55"/>
      <c r="F64" s="55"/>
      <c r="G64" s="28"/>
      <c r="H64" s="59">
        <v>1963.5</v>
      </c>
      <c r="I64" s="37">
        <f t="shared" si="107"/>
        <v>61.5</v>
      </c>
      <c r="J64" s="28"/>
      <c r="K64" s="36">
        <f t="shared" si="108"/>
        <v>11.5</v>
      </c>
      <c r="L64" s="31"/>
      <c r="M64" s="38">
        <f t="shared" si="125"/>
        <v>11.5</v>
      </c>
      <c r="N64" s="39">
        <f t="shared" si="109"/>
        <v>31</v>
      </c>
      <c r="O64" s="35"/>
      <c r="P64" s="91"/>
      <c r="Q64" s="93"/>
      <c r="R64" s="63"/>
      <c r="S64" s="40" t="e">
        <f t="shared" si="112"/>
        <v>#N/A</v>
      </c>
      <c r="T64" s="35"/>
      <c r="U64" s="91"/>
      <c r="V64" s="93"/>
      <c r="W64" s="67"/>
      <c r="X64" s="40" t="e">
        <f t="shared" si="26"/>
        <v>#N/A</v>
      </c>
      <c r="Y64" s="35"/>
      <c r="Z64" s="91"/>
      <c r="AA64" s="93"/>
      <c r="AB64" s="67"/>
      <c r="AC64" s="40" t="e">
        <f t="shared" ref="AC64" si="189">RANK(AB64,AB$11:AB$96)</f>
        <v>#N/A</v>
      </c>
      <c r="AD64" s="50"/>
    </row>
    <row r="65" spans="2:30" ht="23.25" customHeight="1" x14ac:dyDescent="0.25">
      <c r="B65" s="74">
        <f>RANK(C65,C$11:C$95)</f>
        <v>16</v>
      </c>
      <c r="C65" s="76">
        <f>SUM(M65:M66)</f>
        <v>23</v>
      </c>
      <c r="D65" s="27"/>
      <c r="E65" s="56"/>
      <c r="F65" s="56"/>
      <c r="G65" s="28"/>
      <c r="H65" s="60">
        <v>1963.5</v>
      </c>
      <c r="I65" s="42">
        <f t="shared" si="107"/>
        <v>61.5</v>
      </c>
      <c r="J65" s="28"/>
      <c r="K65" s="41">
        <f t="shared" si="108"/>
        <v>11.5</v>
      </c>
      <c r="L65" s="31"/>
      <c r="M65" s="43">
        <f t="shared" si="125"/>
        <v>11.5</v>
      </c>
      <c r="N65" s="44">
        <f t="shared" si="109"/>
        <v>31</v>
      </c>
      <c r="O65" s="35"/>
      <c r="P65" s="94">
        <f t="shared" ref="P65" si="190">SUM(R65:R66)</f>
        <v>0</v>
      </c>
      <c r="Q65" s="95">
        <f t="shared" ref="Q65" si="191">RANK(P65,P$11:P$96)</f>
        <v>16</v>
      </c>
      <c r="R65" s="64"/>
      <c r="S65" s="45" t="e">
        <f t="shared" si="112"/>
        <v>#N/A</v>
      </c>
      <c r="T65" s="35"/>
      <c r="U65" s="94">
        <f t="shared" ref="U65" si="192">SUM(W65:W66)</f>
        <v>0</v>
      </c>
      <c r="V65" s="95">
        <f t="shared" si="19"/>
        <v>16</v>
      </c>
      <c r="W65" s="68"/>
      <c r="X65" s="45" t="e">
        <f t="shared" si="26"/>
        <v>#N/A</v>
      </c>
      <c r="Y65" s="35"/>
      <c r="Z65" s="94">
        <f t="shared" ref="Z65" si="193">SUM(AB65:AB66)</f>
        <v>0</v>
      </c>
      <c r="AA65" s="95">
        <f t="shared" si="21"/>
        <v>16</v>
      </c>
      <c r="AB65" s="68"/>
      <c r="AC65" s="45" t="e">
        <f t="shared" ref="AC65" si="194">RANK(AB65,AB$11:AB$96)</f>
        <v>#N/A</v>
      </c>
      <c r="AD65" s="50"/>
    </row>
    <row r="66" spans="2:30" ht="23.25" customHeight="1" x14ac:dyDescent="0.25">
      <c r="B66" s="75"/>
      <c r="C66" s="77"/>
      <c r="D66" s="27"/>
      <c r="E66" s="57"/>
      <c r="F66" s="57"/>
      <c r="G66" s="28"/>
      <c r="H66" s="61">
        <v>1963.5</v>
      </c>
      <c r="I66" s="47">
        <f t="shared" si="107"/>
        <v>61.5</v>
      </c>
      <c r="J66" s="28"/>
      <c r="K66" s="46">
        <f t="shared" si="108"/>
        <v>11.5</v>
      </c>
      <c r="L66" s="31"/>
      <c r="M66" s="48">
        <f t="shared" si="125"/>
        <v>11.5</v>
      </c>
      <c r="N66" s="49">
        <f t="shared" si="109"/>
        <v>31</v>
      </c>
      <c r="O66" s="35"/>
      <c r="P66" s="75"/>
      <c r="Q66" s="96"/>
      <c r="R66" s="65"/>
      <c r="S66" s="49" t="e">
        <f t="shared" si="112"/>
        <v>#N/A</v>
      </c>
      <c r="T66" s="35"/>
      <c r="U66" s="75"/>
      <c r="V66" s="96"/>
      <c r="W66" s="69"/>
      <c r="X66" s="49" t="e">
        <f t="shared" si="26"/>
        <v>#N/A</v>
      </c>
      <c r="Y66" s="35"/>
      <c r="Z66" s="75"/>
      <c r="AA66" s="96"/>
      <c r="AB66" s="69"/>
      <c r="AC66" s="49" t="e">
        <f t="shared" ref="AC66" si="195">RANK(AB66,AB$11:AB$96)</f>
        <v>#N/A</v>
      </c>
      <c r="AD66" s="50"/>
    </row>
    <row r="67" spans="2:30" ht="23.25" customHeight="1" x14ac:dyDescent="0.25">
      <c r="B67" s="70">
        <f>RANK(C67,C$11:C$95)</f>
        <v>16</v>
      </c>
      <c r="C67" s="72">
        <f>SUM(M67:M68)</f>
        <v>23</v>
      </c>
      <c r="D67" s="27"/>
      <c r="E67" s="54"/>
      <c r="F67" s="54"/>
      <c r="G67" s="28"/>
      <c r="H67" s="58">
        <v>1963.5</v>
      </c>
      <c r="I67" s="30">
        <f t="shared" si="107"/>
        <v>61.5</v>
      </c>
      <c r="J67" s="28"/>
      <c r="K67" s="29">
        <f t="shared" si="108"/>
        <v>11.5</v>
      </c>
      <c r="L67" s="31"/>
      <c r="M67" s="32">
        <f t="shared" si="125"/>
        <v>11.5</v>
      </c>
      <c r="N67" s="33">
        <f t="shared" si="109"/>
        <v>31</v>
      </c>
      <c r="O67" s="35"/>
      <c r="P67" s="90">
        <f t="shared" ref="P67" si="196">SUM(R67:R68)</f>
        <v>0</v>
      </c>
      <c r="Q67" s="92">
        <f t="shared" ref="Q67" si="197">RANK(P67,P$11:P$96)</f>
        <v>16</v>
      </c>
      <c r="R67" s="62"/>
      <c r="S67" s="34" t="e">
        <f t="shared" si="112"/>
        <v>#N/A</v>
      </c>
      <c r="T67" s="35"/>
      <c r="U67" s="90">
        <f t="shared" ref="U67" si="198">SUM(W67:W68)</f>
        <v>0</v>
      </c>
      <c r="V67" s="92">
        <f t="shared" ref="V67" si="199">RANK(U67,U$11:U$96)</f>
        <v>16</v>
      </c>
      <c r="W67" s="66"/>
      <c r="X67" s="34" t="e">
        <f t="shared" si="26"/>
        <v>#N/A</v>
      </c>
      <c r="Y67" s="35"/>
      <c r="Z67" s="90">
        <f t="shared" ref="Z67" si="200">SUM(AB67:AB68)</f>
        <v>0</v>
      </c>
      <c r="AA67" s="92">
        <f t="shared" ref="AA67" si="201">RANK(Z67,Z$11:Z$96)</f>
        <v>16</v>
      </c>
      <c r="AB67" s="66"/>
      <c r="AC67" s="34" t="e">
        <f t="shared" ref="AC67" si="202">RANK(AB67,AB$11:AB$96)</f>
        <v>#N/A</v>
      </c>
      <c r="AD67" s="50"/>
    </row>
    <row r="68" spans="2:30" ht="23.25" customHeight="1" x14ac:dyDescent="0.25">
      <c r="B68" s="71"/>
      <c r="C68" s="73"/>
      <c r="D68" s="27"/>
      <c r="E68" s="55"/>
      <c r="F68" s="55"/>
      <c r="G68" s="28"/>
      <c r="H68" s="59">
        <v>1963.5</v>
      </c>
      <c r="I68" s="37">
        <f t="shared" si="107"/>
        <v>61.5</v>
      </c>
      <c r="J68" s="28"/>
      <c r="K68" s="36">
        <f t="shared" si="108"/>
        <v>11.5</v>
      </c>
      <c r="L68" s="31"/>
      <c r="M68" s="38">
        <f t="shared" si="125"/>
        <v>11.5</v>
      </c>
      <c r="N68" s="39">
        <f t="shared" si="109"/>
        <v>31</v>
      </c>
      <c r="O68" s="35"/>
      <c r="P68" s="91"/>
      <c r="Q68" s="93"/>
      <c r="R68" s="63"/>
      <c r="S68" s="40" t="e">
        <f t="shared" si="112"/>
        <v>#N/A</v>
      </c>
      <c r="T68" s="35"/>
      <c r="U68" s="91"/>
      <c r="V68" s="93"/>
      <c r="W68" s="67"/>
      <c r="X68" s="40" t="e">
        <f t="shared" si="26"/>
        <v>#N/A</v>
      </c>
      <c r="Y68" s="35"/>
      <c r="Z68" s="91"/>
      <c r="AA68" s="93"/>
      <c r="AB68" s="67"/>
      <c r="AC68" s="40" t="e">
        <f t="shared" ref="AC68" si="203">RANK(AB68,AB$11:AB$96)</f>
        <v>#N/A</v>
      </c>
      <c r="AD68" s="50"/>
    </row>
    <row r="69" spans="2:30" ht="23.25" customHeight="1" x14ac:dyDescent="0.25">
      <c r="B69" s="74">
        <f>RANK(C69,C$11:C$95)</f>
        <v>16</v>
      </c>
      <c r="C69" s="76">
        <f>SUM(M69:M70)</f>
        <v>23</v>
      </c>
      <c r="D69" s="27"/>
      <c r="E69" s="56"/>
      <c r="F69" s="56"/>
      <c r="G69" s="28"/>
      <c r="H69" s="60">
        <v>1963.5</v>
      </c>
      <c r="I69" s="42">
        <f t="shared" si="107"/>
        <v>61.5</v>
      </c>
      <c r="J69" s="28"/>
      <c r="K69" s="41">
        <f t="shared" si="108"/>
        <v>11.5</v>
      </c>
      <c r="L69" s="31"/>
      <c r="M69" s="43">
        <f t="shared" si="125"/>
        <v>11.5</v>
      </c>
      <c r="N69" s="44">
        <f t="shared" si="109"/>
        <v>31</v>
      </c>
      <c r="O69" s="35"/>
      <c r="P69" s="94">
        <f t="shared" ref="P69" si="204">SUM(R69:R70)</f>
        <v>0</v>
      </c>
      <c r="Q69" s="95">
        <f t="shared" ref="Q69" si="205">RANK(P69,P$11:P$96)</f>
        <v>16</v>
      </c>
      <c r="R69" s="64"/>
      <c r="S69" s="45" t="e">
        <f t="shared" si="112"/>
        <v>#N/A</v>
      </c>
      <c r="T69" s="35"/>
      <c r="U69" s="94">
        <f t="shared" ref="U69" si="206">SUM(W69:W70)</f>
        <v>0</v>
      </c>
      <c r="V69" s="95">
        <f t="shared" si="19"/>
        <v>16</v>
      </c>
      <c r="W69" s="68"/>
      <c r="X69" s="45" t="e">
        <f t="shared" si="26"/>
        <v>#N/A</v>
      </c>
      <c r="Y69" s="35"/>
      <c r="Z69" s="94">
        <f t="shared" ref="Z69" si="207">SUM(AB69:AB70)</f>
        <v>0</v>
      </c>
      <c r="AA69" s="95">
        <f t="shared" si="21"/>
        <v>16</v>
      </c>
      <c r="AB69" s="68"/>
      <c r="AC69" s="45" t="e">
        <f t="shared" ref="AC69" si="208">RANK(AB69,AB$11:AB$96)</f>
        <v>#N/A</v>
      </c>
      <c r="AD69" s="50"/>
    </row>
    <row r="70" spans="2:30" ht="23.25" customHeight="1" x14ac:dyDescent="0.25">
      <c r="B70" s="75"/>
      <c r="C70" s="77"/>
      <c r="D70" s="27"/>
      <c r="E70" s="57"/>
      <c r="F70" s="57"/>
      <c r="G70" s="28"/>
      <c r="H70" s="61">
        <v>1963.5</v>
      </c>
      <c r="I70" s="47">
        <f t="shared" si="107"/>
        <v>61.5</v>
      </c>
      <c r="J70" s="28"/>
      <c r="K70" s="46">
        <f t="shared" si="108"/>
        <v>11.5</v>
      </c>
      <c r="L70" s="31"/>
      <c r="M70" s="48">
        <f t="shared" si="125"/>
        <v>11.5</v>
      </c>
      <c r="N70" s="49">
        <f t="shared" si="109"/>
        <v>31</v>
      </c>
      <c r="O70" s="35"/>
      <c r="P70" s="75"/>
      <c r="Q70" s="96"/>
      <c r="R70" s="65"/>
      <c r="S70" s="49" t="e">
        <f t="shared" si="112"/>
        <v>#N/A</v>
      </c>
      <c r="T70" s="35"/>
      <c r="U70" s="75"/>
      <c r="V70" s="96"/>
      <c r="W70" s="69"/>
      <c r="X70" s="49" t="e">
        <f t="shared" si="26"/>
        <v>#N/A</v>
      </c>
      <c r="Y70" s="35"/>
      <c r="Z70" s="75"/>
      <c r="AA70" s="96"/>
      <c r="AB70" s="69"/>
      <c r="AC70" s="49" t="e">
        <f t="shared" ref="AC70" si="209">RANK(AB70,AB$11:AB$96)</f>
        <v>#N/A</v>
      </c>
      <c r="AD70" s="50"/>
    </row>
    <row r="71" spans="2:30" ht="23.25" customHeight="1" x14ac:dyDescent="0.25">
      <c r="B71" s="70">
        <f>RANK(C71,C$11:C$95)</f>
        <v>16</v>
      </c>
      <c r="C71" s="72">
        <f>SUM(M71:M72)</f>
        <v>23</v>
      </c>
      <c r="D71" s="27"/>
      <c r="E71" s="54"/>
      <c r="F71" s="54"/>
      <c r="G71" s="28"/>
      <c r="H71" s="58">
        <v>1963.5</v>
      </c>
      <c r="I71" s="30">
        <f t="shared" si="107"/>
        <v>61.5</v>
      </c>
      <c r="J71" s="28"/>
      <c r="K71" s="29">
        <f t="shared" si="108"/>
        <v>11.5</v>
      </c>
      <c r="L71" s="31"/>
      <c r="M71" s="32">
        <f t="shared" si="125"/>
        <v>11.5</v>
      </c>
      <c r="N71" s="33">
        <f t="shared" si="109"/>
        <v>31</v>
      </c>
      <c r="O71" s="35"/>
      <c r="P71" s="90">
        <f t="shared" ref="P71" si="210">SUM(R71:R72)</f>
        <v>0</v>
      </c>
      <c r="Q71" s="92">
        <f t="shared" ref="Q71" si="211">RANK(P71,P$11:P$96)</f>
        <v>16</v>
      </c>
      <c r="R71" s="62"/>
      <c r="S71" s="34" t="e">
        <f t="shared" si="112"/>
        <v>#N/A</v>
      </c>
      <c r="T71" s="35"/>
      <c r="U71" s="90">
        <f t="shared" ref="U71" si="212">SUM(W71:W72)</f>
        <v>0</v>
      </c>
      <c r="V71" s="92">
        <f t="shared" ref="V71" si="213">RANK(U71,U$11:U$96)</f>
        <v>16</v>
      </c>
      <c r="W71" s="66"/>
      <c r="X71" s="34" t="e">
        <f t="shared" si="26"/>
        <v>#N/A</v>
      </c>
      <c r="Y71" s="35"/>
      <c r="Z71" s="90">
        <f t="shared" ref="Z71" si="214">SUM(AB71:AB72)</f>
        <v>0</v>
      </c>
      <c r="AA71" s="92">
        <f t="shared" ref="AA71" si="215">RANK(Z71,Z$11:Z$96)</f>
        <v>16</v>
      </c>
      <c r="AB71" s="66"/>
      <c r="AC71" s="34" t="e">
        <f t="shared" ref="AC71" si="216">RANK(AB71,AB$11:AB$96)</f>
        <v>#N/A</v>
      </c>
      <c r="AD71" s="50"/>
    </row>
    <row r="72" spans="2:30" ht="23.25" customHeight="1" x14ac:dyDescent="0.25">
      <c r="B72" s="71"/>
      <c r="C72" s="73"/>
      <c r="D72" s="27"/>
      <c r="E72" s="55"/>
      <c r="F72" s="55"/>
      <c r="G72" s="28"/>
      <c r="H72" s="59">
        <v>1963.5</v>
      </c>
      <c r="I72" s="37">
        <f t="shared" si="107"/>
        <v>61.5</v>
      </c>
      <c r="J72" s="28"/>
      <c r="K72" s="36">
        <f t="shared" si="108"/>
        <v>11.5</v>
      </c>
      <c r="L72" s="31"/>
      <c r="M72" s="38">
        <f t="shared" si="125"/>
        <v>11.5</v>
      </c>
      <c r="N72" s="39">
        <f t="shared" si="109"/>
        <v>31</v>
      </c>
      <c r="O72" s="35"/>
      <c r="P72" s="91"/>
      <c r="Q72" s="93"/>
      <c r="R72" s="63"/>
      <c r="S72" s="40" t="e">
        <f t="shared" si="112"/>
        <v>#N/A</v>
      </c>
      <c r="T72" s="35"/>
      <c r="U72" s="91"/>
      <c r="V72" s="93"/>
      <c r="W72" s="67"/>
      <c r="X72" s="40" t="e">
        <f t="shared" si="26"/>
        <v>#N/A</v>
      </c>
      <c r="Y72" s="35"/>
      <c r="Z72" s="91"/>
      <c r="AA72" s="93"/>
      <c r="AB72" s="67"/>
      <c r="AC72" s="40" t="e">
        <f t="shared" ref="AC72" si="217">RANK(AB72,AB$11:AB$96)</f>
        <v>#N/A</v>
      </c>
      <c r="AD72" s="50"/>
    </row>
    <row r="73" spans="2:30" ht="23.25" customHeight="1" x14ac:dyDescent="0.25">
      <c r="B73" s="74">
        <f>RANK(C73,C$11:C$95)</f>
        <v>16</v>
      </c>
      <c r="C73" s="76">
        <f>SUM(M73:M74)</f>
        <v>23</v>
      </c>
      <c r="D73" s="27"/>
      <c r="E73" s="56"/>
      <c r="F73" s="56"/>
      <c r="G73" s="28"/>
      <c r="H73" s="60">
        <v>1963.5</v>
      </c>
      <c r="I73" s="42">
        <f t="shared" si="107"/>
        <v>61.5</v>
      </c>
      <c r="J73" s="28"/>
      <c r="K73" s="41">
        <f t="shared" si="108"/>
        <v>11.5</v>
      </c>
      <c r="L73" s="31"/>
      <c r="M73" s="43">
        <f t="shared" si="125"/>
        <v>11.5</v>
      </c>
      <c r="N73" s="44">
        <f t="shared" si="109"/>
        <v>31</v>
      </c>
      <c r="O73" s="35"/>
      <c r="P73" s="94">
        <f t="shared" ref="P73" si="218">SUM(R73:R74)</f>
        <v>0</v>
      </c>
      <c r="Q73" s="95">
        <f t="shared" ref="Q73" si="219">RANK(P73,P$11:P$96)</f>
        <v>16</v>
      </c>
      <c r="R73" s="64"/>
      <c r="S73" s="45" t="e">
        <f t="shared" si="112"/>
        <v>#N/A</v>
      </c>
      <c r="T73" s="35"/>
      <c r="U73" s="94">
        <f t="shared" ref="U73" si="220">SUM(W73:W74)</f>
        <v>0</v>
      </c>
      <c r="V73" s="95">
        <f t="shared" si="19"/>
        <v>16</v>
      </c>
      <c r="W73" s="68"/>
      <c r="X73" s="45" t="e">
        <f t="shared" si="26"/>
        <v>#N/A</v>
      </c>
      <c r="Y73" s="35"/>
      <c r="Z73" s="94">
        <f t="shared" ref="Z73" si="221">SUM(AB73:AB74)</f>
        <v>0</v>
      </c>
      <c r="AA73" s="95">
        <f t="shared" si="21"/>
        <v>16</v>
      </c>
      <c r="AB73" s="68"/>
      <c r="AC73" s="45" t="e">
        <f t="shared" ref="AC73" si="222">RANK(AB73,AB$11:AB$96)</f>
        <v>#N/A</v>
      </c>
      <c r="AD73" s="50"/>
    </row>
    <row r="74" spans="2:30" ht="23.25" customHeight="1" x14ac:dyDescent="0.25">
      <c r="B74" s="75"/>
      <c r="C74" s="77"/>
      <c r="D74" s="27"/>
      <c r="E74" s="57"/>
      <c r="F74" s="57"/>
      <c r="G74" s="28"/>
      <c r="H74" s="61">
        <v>1963.5</v>
      </c>
      <c r="I74" s="47">
        <f t="shared" si="107"/>
        <v>61.5</v>
      </c>
      <c r="J74" s="28"/>
      <c r="K74" s="46">
        <f t="shared" si="108"/>
        <v>11.5</v>
      </c>
      <c r="L74" s="31"/>
      <c r="M74" s="48">
        <f t="shared" si="125"/>
        <v>11.5</v>
      </c>
      <c r="N74" s="49">
        <f t="shared" si="109"/>
        <v>31</v>
      </c>
      <c r="O74" s="35"/>
      <c r="P74" s="75"/>
      <c r="Q74" s="96"/>
      <c r="R74" s="65"/>
      <c r="S74" s="49" t="e">
        <f t="shared" si="112"/>
        <v>#N/A</v>
      </c>
      <c r="T74" s="35"/>
      <c r="U74" s="75"/>
      <c r="V74" s="96"/>
      <c r="W74" s="69"/>
      <c r="X74" s="49" t="e">
        <f t="shared" si="26"/>
        <v>#N/A</v>
      </c>
      <c r="Y74" s="35"/>
      <c r="Z74" s="75"/>
      <c r="AA74" s="96"/>
      <c r="AB74" s="69"/>
      <c r="AC74" s="49" t="e">
        <f t="shared" ref="AC74" si="223">RANK(AB74,AB$11:AB$96)</f>
        <v>#N/A</v>
      </c>
      <c r="AD74" s="50"/>
    </row>
    <row r="75" spans="2:30" ht="23.25" customHeight="1" x14ac:dyDescent="0.25">
      <c r="B75" s="70">
        <f>RANK(C75,C$11:C$95)</f>
        <v>16</v>
      </c>
      <c r="C75" s="72">
        <f>SUM(M75:M76)</f>
        <v>23</v>
      </c>
      <c r="D75" s="27"/>
      <c r="E75" s="54"/>
      <c r="F75" s="54"/>
      <c r="G75" s="28"/>
      <c r="H75" s="58">
        <v>1963.5</v>
      </c>
      <c r="I75" s="30">
        <f t="shared" ref="I75:I96" si="224">$AB$3-H75</f>
        <v>61.5</v>
      </c>
      <c r="J75" s="28"/>
      <c r="K75" s="29">
        <f t="shared" ref="K75:K96" si="225">($AB$3-H75)-50</f>
        <v>11.5</v>
      </c>
      <c r="L75" s="31"/>
      <c r="M75" s="32">
        <f t="shared" si="125"/>
        <v>11.5</v>
      </c>
      <c r="N75" s="33">
        <f t="shared" ref="N75:N96" si="226">RANK(M75,M$11:M$96)</f>
        <v>31</v>
      </c>
      <c r="O75" s="35"/>
      <c r="P75" s="90">
        <f t="shared" ref="P75" si="227">SUM(R75:R76)</f>
        <v>0</v>
      </c>
      <c r="Q75" s="92">
        <f t="shared" ref="Q75" si="228">RANK(P75,P$11:P$96)</f>
        <v>16</v>
      </c>
      <c r="R75" s="62"/>
      <c r="S75" s="34" t="e">
        <f t="shared" ref="S75:S96" si="229">RANK(R75,R$11:R$96)</f>
        <v>#N/A</v>
      </c>
      <c r="T75" s="35"/>
      <c r="U75" s="90">
        <f t="shared" ref="U75" si="230">SUM(W75:W76)</f>
        <v>0</v>
      </c>
      <c r="V75" s="92">
        <f t="shared" ref="V75" si="231">RANK(U75,U$11:U$96)</f>
        <v>16</v>
      </c>
      <c r="W75" s="66"/>
      <c r="X75" s="34" t="e">
        <f t="shared" si="26"/>
        <v>#N/A</v>
      </c>
      <c r="Y75" s="35"/>
      <c r="Z75" s="90">
        <f t="shared" ref="Z75" si="232">SUM(AB75:AB76)</f>
        <v>0</v>
      </c>
      <c r="AA75" s="92">
        <f t="shared" ref="AA75" si="233">RANK(Z75,Z$11:Z$96)</f>
        <v>16</v>
      </c>
      <c r="AB75" s="66"/>
      <c r="AC75" s="34" t="e">
        <f t="shared" ref="AC75" si="234">RANK(AB75,AB$11:AB$96)</f>
        <v>#N/A</v>
      </c>
      <c r="AD75" s="50"/>
    </row>
    <row r="76" spans="2:30" ht="23.25" customHeight="1" x14ac:dyDescent="0.25">
      <c r="B76" s="71"/>
      <c r="C76" s="73"/>
      <c r="D76" s="27"/>
      <c r="E76" s="55"/>
      <c r="F76" s="55"/>
      <c r="G76" s="28"/>
      <c r="H76" s="59">
        <v>1963.5</v>
      </c>
      <c r="I76" s="37">
        <f t="shared" si="224"/>
        <v>61.5</v>
      </c>
      <c r="J76" s="28"/>
      <c r="K76" s="36">
        <f t="shared" si="225"/>
        <v>11.5</v>
      </c>
      <c r="L76" s="31"/>
      <c r="M76" s="38">
        <f t="shared" si="125"/>
        <v>11.5</v>
      </c>
      <c r="N76" s="39">
        <f t="shared" si="226"/>
        <v>31</v>
      </c>
      <c r="O76" s="35"/>
      <c r="P76" s="91"/>
      <c r="Q76" s="93"/>
      <c r="R76" s="63"/>
      <c r="S76" s="40" t="e">
        <f t="shared" si="229"/>
        <v>#N/A</v>
      </c>
      <c r="T76" s="35"/>
      <c r="U76" s="91"/>
      <c r="V76" s="93"/>
      <c r="W76" s="67"/>
      <c r="X76" s="40" t="e">
        <f t="shared" si="26"/>
        <v>#N/A</v>
      </c>
      <c r="Y76" s="35"/>
      <c r="Z76" s="91"/>
      <c r="AA76" s="93"/>
      <c r="AB76" s="67"/>
      <c r="AC76" s="40" t="e">
        <f t="shared" ref="AC76" si="235">RANK(AB76,AB$11:AB$96)</f>
        <v>#N/A</v>
      </c>
      <c r="AD76" s="50"/>
    </row>
    <row r="77" spans="2:30" ht="23.25" customHeight="1" x14ac:dyDescent="0.25">
      <c r="B77" s="74">
        <f>RANK(C77,C$11:C$95)</f>
        <v>16</v>
      </c>
      <c r="C77" s="76">
        <f>SUM(M77:M78)</f>
        <v>23</v>
      </c>
      <c r="D77" s="27"/>
      <c r="E77" s="56"/>
      <c r="F77" s="56"/>
      <c r="G77" s="28"/>
      <c r="H77" s="60">
        <v>1963.5</v>
      </c>
      <c r="I77" s="42">
        <f t="shared" si="224"/>
        <v>61.5</v>
      </c>
      <c r="J77" s="28"/>
      <c r="K77" s="41">
        <f t="shared" si="225"/>
        <v>11.5</v>
      </c>
      <c r="L77" s="31"/>
      <c r="M77" s="43">
        <f t="shared" si="125"/>
        <v>11.5</v>
      </c>
      <c r="N77" s="44">
        <f t="shared" si="226"/>
        <v>31</v>
      </c>
      <c r="O77" s="35"/>
      <c r="P77" s="94">
        <f t="shared" ref="P77" si="236">SUM(R77:R78)</f>
        <v>0</v>
      </c>
      <c r="Q77" s="95">
        <f t="shared" ref="Q77" si="237">RANK(P77,P$11:P$96)</f>
        <v>16</v>
      </c>
      <c r="R77" s="64"/>
      <c r="S77" s="45" t="e">
        <f t="shared" si="229"/>
        <v>#N/A</v>
      </c>
      <c r="T77" s="35"/>
      <c r="U77" s="94">
        <f t="shared" ref="U77" si="238">SUM(W77:W78)</f>
        <v>0</v>
      </c>
      <c r="V77" s="95">
        <f t="shared" si="19"/>
        <v>16</v>
      </c>
      <c r="W77" s="68"/>
      <c r="X77" s="45" t="e">
        <f t="shared" si="26"/>
        <v>#N/A</v>
      </c>
      <c r="Y77" s="35"/>
      <c r="Z77" s="94">
        <f t="shared" ref="Z77" si="239">SUM(AB77:AB78)</f>
        <v>0</v>
      </c>
      <c r="AA77" s="95">
        <f t="shared" si="21"/>
        <v>16</v>
      </c>
      <c r="AB77" s="68"/>
      <c r="AC77" s="45" t="e">
        <f t="shared" ref="AC77" si="240">RANK(AB77,AB$11:AB$96)</f>
        <v>#N/A</v>
      </c>
      <c r="AD77" s="50"/>
    </row>
    <row r="78" spans="2:30" ht="23.25" customHeight="1" x14ac:dyDescent="0.25">
      <c r="B78" s="75"/>
      <c r="C78" s="77"/>
      <c r="D78" s="27"/>
      <c r="E78" s="57"/>
      <c r="F78" s="57"/>
      <c r="G78" s="28"/>
      <c r="H78" s="61">
        <v>1963.5</v>
      </c>
      <c r="I78" s="47">
        <f t="shared" si="224"/>
        <v>61.5</v>
      </c>
      <c r="J78" s="28"/>
      <c r="K78" s="46">
        <f t="shared" si="225"/>
        <v>11.5</v>
      </c>
      <c r="L78" s="31"/>
      <c r="M78" s="48">
        <f t="shared" si="125"/>
        <v>11.5</v>
      </c>
      <c r="N78" s="49">
        <f t="shared" si="226"/>
        <v>31</v>
      </c>
      <c r="O78" s="35"/>
      <c r="P78" s="75"/>
      <c r="Q78" s="96"/>
      <c r="R78" s="65"/>
      <c r="S78" s="49" t="e">
        <f t="shared" si="229"/>
        <v>#N/A</v>
      </c>
      <c r="T78" s="35"/>
      <c r="U78" s="75"/>
      <c r="V78" s="96"/>
      <c r="W78" s="69"/>
      <c r="X78" s="49" t="e">
        <f t="shared" si="26"/>
        <v>#N/A</v>
      </c>
      <c r="Y78" s="35"/>
      <c r="Z78" s="75"/>
      <c r="AA78" s="96"/>
      <c r="AB78" s="69"/>
      <c r="AC78" s="49" t="e">
        <f t="shared" ref="AC78" si="241">RANK(AB78,AB$11:AB$96)</f>
        <v>#N/A</v>
      </c>
      <c r="AD78" s="50"/>
    </row>
    <row r="79" spans="2:30" ht="23.25" customHeight="1" x14ac:dyDescent="0.25">
      <c r="B79" s="70">
        <f>RANK(C79,C$11:C$95)</f>
        <v>16</v>
      </c>
      <c r="C79" s="72">
        <f>SUM(M79:M80)</f>
        <v>23</v>
      </c>
      <c r="D79" s="27"/>
      <c r="E79" s="54"/>
      <c r="F79" s="54"/>
      <c r="G79" s="28"/>
      <c r="H79" s="58">
        <v>1963.5</v>
      </c>
      <c r="I79" s="30">
        <f t="shared" si="224"/>
        <v>61.5</v>
      </c>
      <c r="J79" s="28"/>
      <c r="K79" s="29">
        <f t="shared" si="225"/>
        <v>11.5</v>
      </c>
      <c r="L79" s="31"/>
      <c r="M79" s="32">
        <f t="shared" ref="M79:M96" si="242">SUM(R79,W79,AB79,K79)</f>
        <v>11.5</v>
      </c>
      <c r="N79" s="33">
        <f t="shared" si="226"/>
        <v>31</v>
      </c>
      <c r="O79" s="35"/>
      <c r="P79" s="90">
        <f t="shared" ref="P79" si="243">SUM(R79:R80)</f>
        <v>0</v>
      </c>
      <c r="Q79" s="92">
        <f t="shared" ref="Q79" si="244">RANK(P79,P$11:P$96)</f>
        <v>16</v>
      </c>
      <c r="R79" s="62"/>
      <c r="S79" s="34" t="e">
        <f t="shared" si="229"/>
        <v>#N/A</v>
      </c>
      <c r="T79" s="35"/>
      <c r="U79" s="90">
        <f t="shared" ref="U79" si="245">SUM(W79:W80)</f>
        <v>0</v>
      </c>
      <c r="V79" s="92">
        <f t="shared" ref="V79" si="246">RANK(U79,U$11:U$96)</f>
        <v>16</v>
      </c>
      <c r="W79" s="66"/>
      <c r="X79" s="34" t="e">
        <f t="shared" si="26"/>
        <v>#N/A</v>
      </c>
      <c r="Y79" s="35"/>
      <c r="Z79" s="90">
        <f t="shared" ref="Z79" si="247">SUM(AB79:AB80)</f>
        <v>0</v>
      </c>
      <c r="AA79" s="92">
        <f t="shared" ref="AA79" si="248">RANK(Z79,Z$11:Z$96)</f>
        <v>16</v>
      </c>
      <c r="AB79" s="66"/>
      <c r="AC79" s="34" t="e">
        <f t="shared" ref="AC79" si="249">RANK(AB79,AB$11:AB$96)</f>
        <v>#N/A</v>
      </c>
      <c r="AD79" s="50"/>
    </row>
    <row r="80" spans="2:30" ht="23.25" customHeight="1" x14ac:dyDescent="0.25">
      <c r="B80" s="71"/>
      <c r="C80" s="73"/>
      <c r="D80" s="27"/>
      <c r="E80" s="55"/>
      <c r="F80" s="55"/>
      <c r="G80" s="28"/>
      <c r="H80" s="59">
        <v>1963.5</v>
      </c>
      <c r="I80" s="37">
        <f t="shared" si="224"/>
        <v>61.5</v>
      </c>
      <c r="J80" s="28"/>
      <c r="K80" s="36">
        <f t="shared" si="225"/>
        <v>11.5</v>
      </c>
      <c r="L80" s="31"/>
      <c r="M80" s="38">
        <f t="shared" si="242"/>
        <v>11.5</v>
      </c>
      <c r="N80" s="39">
        <f t="shared" si="226"/>
        <v>31</v>
      </c>
      <c r="O80" s="35"/>
      <c r="P80" s="91"/>
      <c r="Q80" s="93"/>
      <c r="R80" s="63"/>
      <c r="S80" s="40" t="e">
        <f t="shared" si="229"/>
        <v>#N/A</v>
      </c>
      <c r="T80" s="35"/>
      <c r="U80" s="91"/>
      <c r="V80" s="93"/>
      <c r="W80" s="67"/>
      <c r="X80" s="40" t="e">
        <f t="shared" si="26"/>
        <v>#N/A</v>
      </c>
      <c r="Y80" s="35"/>
      <c r="Z80" s="91"/>
      <c r="AA80" s="93"/>
      <c r="AB80" s="67"/>
      <c r="AC80" s="40" t="e">
        <f t="shared" ref="AC80" si="250">RANK(AB80,AB$11:AB$96)</f>
        <v>#N/A</v>
      </c>
      <c r="AD80" s="50"/>
    </row>
    <row r="81" spans="2:30" ht="23.25" customHeight="1" x14ac:dyDescent="0.25">
      <c r="B81" s="74">
        <f>RANK(C81,C$11:C$95)</f>
        <v>16</v>
      </c>
      <c r="C81" s="76">
        <f>SUM(M81:M82)</f>
        <v>23</v>
      </c>
      <c r="D81" s="27"/>
      <c r="E81" s="56"/>
      <c r="F81" s="56"/>
      <c r="G81" s="28"/>
      <c r="H81" s="60">
        <v>1963.5</v>
      </c>
      <c r="I81" s="42">
        <f t="shared" si="224"/>
        <v>61.5</v>
      </c>
      <c r="J81" s="28"/>
      <c r="K81" s="41">
        <f t="shared" si="225"/>
        <v>11.5</v>
      </c>
      <c r="L81" s="31"/>
      <c r="M81" s="43">
        <f t="shared" si="242"/>
        <v>11.5</v>
      </c>
      <c r="N81" s="44">
        <f t="shared" si="226"/>
        <v>31</v>
      </c>
      <c r="O81" s="35"/>
      <c r="P81" s="94">
        <f t="shared" ref="P81" si="251">SUM(R81:R82)</f>
        <v>0</v>
      </c>
      <c r="Q81" s="95">
        <f t="shared" ref="Q81" si="252">RANK(P81,P$11:P$96)</f>
        <v>16</v>
      </c>
      <c r="R81" s="64"/>
      <c r="S81" s="45" t="e">
        <f t="shared" si="229"/>
        <v>#N/A</v>
      </c>
      <c r="T81" s="35"/>
      <c r="U81" s="94">
        <f t="shared" ref="U81" si="253">SUM(W81:W82)</f>
        <v>0</v>
      </c>
      <c r="V81" s="95">
        <f t="shared" ref="V81:V93" si="254">RANK(U81,U$11:U$96)</f>
        <v>16</v>
      </c>
      <c r="W81" s="68"/>
      <c r="X81" s="45" t="e">
        <f t="shared" si="26"/>
        <v>#N/A</v>
      </c>
      <c r="Y81" s="35"/>
      <c r="Z81" s="94">
        <f t="shared" ref="Z81" si="255">SUM(AB81:AB82)</f>
        <v>0</v>
      </c>
      <c r="AA81" s="95">
        <f t="shared" ref="AA81:AA93" si="256">RANK(Z81,Z$11:Z$96)</f>
        <v>16</v>
      </c>
      <c r="AB81" s="68"/>
      <c r="AC81" s="45" t="e">
        <f t="shared" ref="AC81" si="257">RANK(AB81,AB$11:AB$96)</f>
        <v>#N/A</v>
      </c>
      <c r="AD81" s="50"/>
    </row>
    <row r="82" spans="2:30" ht="23.25" customHeight="1" x14ac:dyDescent="0.25">
      <c r="B82" s="75"/>
      <c r="C82" s="77"/>
      <c r="D82" s="27"/>
      <c r="E82" s="57"/>
      <c r="F82" s="57"/>
      <c r="G82" s="28"/>
      <c r="H82" s="61">
        <v>1963.5</v>
      </c>
      <c r="I82" s="47">
        <f t="shared" si="224"/>
        <v>61.5</v>
      </c>
      <c r="J82" s="28"/>
      <c r="K82" s="46">
        <f t="shared" si="225"/>
        <v>11.5</v>
      </c>
      <c r="L82" s="31"/>
      <c r="M82" s="48">
        <f t="shared" si="242"/>
        <v>11.5</v>
      </c>
      <c r="N82" s="49">
        <f t="shared" si="226"/>
        <v>31</v>
      </c>
      <c r="O82" s="35"/>
      <c r="P82" s="75"/>
      <c r="Q82" s="96"/>
      <c r="R82" s="65"/>
      <c r="S82" s="49" t="e">
        <f t="shared" si="229"/>
        <v>#N/A</v>
      </c>
      <c r="T82" s="35"/>
      <c r="U82" s="75"/>
      <c r="V82" s="96"/>
      <c r="W82" s="69"/>
      <c r="X82" s="49" t="e">
        <f t="shared" si="26"/>
        <v>#N/A</v>
      </c>
      <c r="Y82" s="35"/>
      <c r="Z82" s="75"/>
      <c r="AA82" s="96"/>
      <c r="AB82" s="69"/>
      <c r="AC82" s="49" t="e">
        <f t="shared" ref="AC82" si="258">RANK(AB82,AB$11:AB$96)</f>
        <v>#N/A</v>
      </c>
      <c r="AD82" s="50"/>
    </row>
    <row r="83" spans="2:30" ht="23.25" customHeight="1" x14ac:dyDescent="0.25">
      <c r="B83" s="70">
        <f>RANK(C83,C$11:C$95)</f>
        <v>16</v>
      </c>
      <c r="C83" s="72">
        <f>SUM(M83:M84)</f>
        <v>23</v>
      </c>
      <c r="D83" s="27"/>
      <c r="E83" s="54"/>
      <c r="F83" s="54"/>
      <c r="G83" s="28"/>
      <c r="H83" s="58">
        <v>1963.5</v>
      </c>
      <c r="I83" s="30">
        <f t="shared" si="224"/>
        <v>61.5</v>
      </c>
      <c r="J83" s="28"/>
      <c r="K83" s="29">
        <f t="shared" si="225"/>
        <v>11.5</v>
      </c>
      <c r="L83" s="31"/>
      <c r="M83" s="32">
        <f t="shared" si="242"/>
        <v>11.5</v>
      </c>
      <c r="N83" s="33">
        <f t="shared" si="226"/>
        <v>31</v>
      </c>
      <c r="O83" s="35"/>
      <c r="P83" s="90">
        <f t="shared" ref="P83" si="259">SUM(R83:R84)</f>
        <v>0</v>
      </c>
      <c r="Q83" s="92">
        <f t="shared" ref="Q83" si="260">RANK(P83,P$11:P$96)</f>
        <v>16</v>
      </c>
      <c r="R83" s="62"/>
      <c r="S83" s="34" t="e">
        <f t="shared" si="229"/>
        <v>#N/A</v>
      </c>
      <c r="T83" s="35"/>
      <c r="U83" s="90">
        <f t="shared" ref="U83" si="261">SUM(W83:W84)</f>
        <v>0</v>
      </c>
      <c r="V83" s="92">
        <f t="shared" ref="V83" si="262">RANK(U83,U$11:U$96)</f>
        <v>16</v>
      </c>
      <c r="W83" s="66"/>
      <c r="X83" s="34" t="e">
        <f t="shared" ref="X83:X96" si="263">RANK(W83,W$11:W$96)</f>
        <v>#N/A</v>
      </c>
      <c r="Y83" s="35"/>
      <c r="Z83" s="90">
        <f t="shared" ref="Z83" si="264">SUM(AB83:AB84)</f>
        <v>0</v>
      </c>
      <c r="AA83" s="92">
        <f t="shared" ref="AA83" si="265">RANK(Z83,Z$11:Z$96)</f>
        <v>16</v>
      </c>
      <c r="AB83" s="66"/>
      <c r="AC83" s="34" t="e">
        <f t="shared" ref="AC83" si="266">RANK(AB83,AB$11:AB$96)</f>
        <v>#N/A</v>
      </c>
      <c r="AD83" s="50"/>
    </row>
    <row r="84" spans="2:30" ht="23.25" customHeight="1" x14ac:dyDescent="0.25">
      <c r="B84" s="71"/>
      <c r="C84" s="73"/>
      <c r="D84" s="27"/>
      <c r="E84" s="55"/>
      <c r="F84" s="55"/>
      <c r="G84" s="28"/>
      <c r="H84" s="59">
        <v>1963.5</v>
      </c>
      <c r="I84" s="37">
        <f t="shared" si="224"/>
        <v>61.5</v>
      </c>
      <c r="J84" s="28"/>
      <c r="K84" s="36">
        <f t="shared" si="225"/>
        <v>11.5</v>
      </c>
      <c r="L84" s="31"/>
      <c r="M84" s="38">
        <f t="shared" si="242"/>
        <v>11.5</v>
      </c>
      <c r="N84" s="39">
        <f t="shared" si="226"/>
        <v>31</v>
      </c>
      <c r="O84" s="35"/>
      <c r="P84" s="91"/>
      <c r="Q84" s="93"/>
      <c r="R84" s="63"/>
      <c r="S84" s="40" t="e">
        <f t="shared" si="229"/>
        <v>#N/A</v>
      </c>
      <c r="T84" s="35"/>
      <c r="U84" s="91"/>
      <c r="V84" s="93"/>
      <c r="W84" s="67"/>
      <c r="X84" s="40" t="e">
        <f t="shared" si="263"/>
        <v>#N/A</v>
      </c>
      <c r="Y84" s="35"/>
      <c r="Z84" s="91"/>
      <c r="AA84" s="93"/>
      <c r="AB84" s="67"/>
      <c r="AC84" s="40" t="e">
        <f t="shared" ref="AC84" si="267">RANK(AB84,AB$11:AB$96)</f>
        <v>#N/A</v>
      </c>
      <c r="AD84" s="50"/>
    </row>
    <row r="85" spans="2:30" ht="23.25" customHeight="1" x14ac:dyDescent="0.25">
      <c r="B85" s="74">
        <f>RANK(C85,C$11:C$95)</f>
        <v>16</v>
      </c>
      <c r="C85" s="76">
        <f>SUM(M85:M86)</f>
        <v>23</v>
      </c>
      <c r="D85" s="27"/>
      <c r="E85" s="56"/>
      <c r="F85" s="56"/>
      <c r="G85" s="28"/>
      <c r="H85" s="60">
        <v>1963.5</v>
      </c>
      <c r="I85" s="42">
        <f t="shared" si="224"/>
        <v>61.5</v>
      </c>
      <c r="J85" s="28"/>
      <c r="K85" s="41">
        <f t="shared" si="225"/>
        <v>11.5</v>
      </c>
      <c r="L85" s="31"/>
      <c r="M85" s="43">
        <f t="shared" si="242"/>
        <v>11.5</v>
      </c>
      <c r="N85" s="44">
        <f t="shared" si="226"/>
        <v>31</v>
      </c>
      <c r="O85" s="35"/>
      <c r="P85" s="94">
        <f t="shared" ref="P85" si="268">SUM(R85:R86)</f>
        <v>0</v>
      </c>
      <c r="Q85" s="95">
        <f t="shared" ref="Q85" si="269">RANK(P85,P$11:P$96)</f>
        <v>16</v>
      </c>
      <c r="R85" s="64"/>
      <c r="S85" s="45" t="e">
        <f t="shared" si="229"/>
        <v>#N/A</v>
      </c>
      <c r="T85" s="35"/>
      <c r="U85" s="94">
        <f t="shared" ref="U85" si="270">SUM(W85:W86)</f>
        <v>0</v>
      </c>
      <c r="V85" s="95">
        <f t="shared" si="254"/>
        <v>16</v>
      </c>
      <c r="W85" s="68"/>
      <c r="X85" s="45" t="e">
        <f t="shared" si="263"/>
        <v>#N/A</v>
      </c>
      <c r="Y85" s="35"/>
      <c r="Z85" s="94">
        <f t="shared" ref="Z85" si="271">SUM(AB85:AB86)</f>
        <v>0</v>
      </c>
      <c r="AA85" s="95">
        <f t="shared" si="256"/>
        <v>16</v>
      </c>
      <c r="AB85" s="68"/>
      <c r="AC85" s="45" t="e">
        <f t="shared" ref="AC85" si="272">RANK(AB85,AB$11:AB$96)</f>
        <v>#N/A</v>
      </c>
      <c r="AD85" s="50"/>
    </row>
    <row r="86" spans="2:30" ht="23.25" customHeight="1" x14ac:dyDescent="0.25">
      <c r="B86" s="75"/>
      <c r="C86" s="77"/>
      <c r="D86" s="27"/>
      <c r="E86" s="57"/>
      <c r="F86" s="57"/>
      <c r="G86" s="28"/>
      <c r="H86" s="61">
        <v>1963.5</v>
      </c>
      <c r="I86" s="47">
        <f t="shared" si="224"/>
        <v>61.5</v>
      </c>
      <c r="J86" s="28"/>
      <c r="K86" s="46">
        <f t="shared" si="225"/>
        <v>11.5</v>
      </c>
      <c r="L86" s="31"/>
      <c r="M86" s="48">
        <f t="shared" si="242"/>
        <v>11.5</v>
      </c>
      <c r="N86" s="49">
        <f t="shared" si="226"/>
        <v>31</v>
      </c>
      <c r="O86" s="35"/>
      <c r="P86" s="75"/>
      <c r="Q86" s="96"/>
      <c r="R86" s="65"/>
      <c r="S86" s="49" t="e">
        <f t="shared" si="229"/>
        <v>#N/A</v>
      </c>
      <c r="T86" s="35"/>
      <c r="U86" s="75"/>
      <c r="V86" s="96"/>
      <c r="W86" s="69"/>
      <c r="X86" s="49" t="e">
        <f t="shared" si="263"/>
        <v>#N/A</v>
      </c>
      <c r="Y86" s="35"/>
      <c r="Z86" s="75"/>
      <c r="AA86" s="96"/>
      <c r="AB86" s="69"/>
      <c r="AC86" s="49" t="e">
        <f t="shared" ref="AC86" si="273">RANK(AB86,AB$11:AB$96)</f>
        <v>#N/A</v>
      </c>
      <c r="AD86" s="50"/>
    </row>
    <row r="87" spans="2:30" ht="23.25" customHeight="1" x14ac:dyDescent="0.25">
      <c r="B87" s="70">
        <f>RANK(C87,C$11:C$95)</f>
        <v>16</v>
      </c>
      <c r="C87" s="72">
        <f>SUM(M87:M88)</f>
        <v>23</v>
      </c>
      <c r="D87" s="27"/>
      <c r="E87" s="54"/>
      <c r="F87" s="54"/>
      <c r="G87" s="28"/>
      <c r="H87" s="58">
        <v>1963.5</v>
      </c>
      <c r="I87" s="30">
        <f t="shared" si="224"/>
        <v>61.5</v>
      </c>
      <c r="J87" s="28"/>
      <c r="K87" s="29">
        <f t="shared" si="225"/>
        <v>11.5</v>
      </c>
      <c r="L87" s="31"/>
      <c r="M87" s="32">
        <f t="shared" si="242"/>
        <v>11.5</v>
      </c>
      <c r="N87" s="33">
        <f t="shared" si="226"/>
        <v>31</v>
      </c>
      <c r="O87" s="35"/>
      <c r="P87" s="90">
        <f t="shared" ref="P87" si="274">SUM(R87:R88)</f>
        <v>0</v>
      </c>
      <c r="Q87" s="92">
        <f t="shared" ref="Q87" si="275">RANK(P87,P$11:P$96)</f>
        <v>16</v>
      </c>
      <c r="R87" s="62"/>
      <c r="S87" s="34" t="e">
        <f t="shared" si="229"/>
        <v>#N/A</v>
      </c>
      <c r="T87" s="35"/>
      <c r="U87" s="90">
        <f t="shared" ref="U87" si="276">SUM(W87:W88)</f>
        <v>0</v>
      </c>
      <c r="V87" s="92">
        <f t="shared" ref="V87" si="277">RANK(U87,U$11:U$96)</f>
        <v>16</v>
      </c>
      <c r="W87" s="66"/>
      <c r="X87" s="34" t="e">
        <f t="shared" si="263"/>
        <v>#N/A</v>
      </c>
      <c r="Y87" s="35"/>
      <c r="Z87" s="90">
        <f t="shared" ref="Z87" si="278">SUM(AB87:AB88)</f>
        <v>0</v>
      </c>
      <c r="AA87" s="92">
        <f t="shared" ref="AA87" si="279">RANK(Z87,Z$11:Z$96)</f>
        <v>16</v>
      </c>
      <c r="AB87" s="66"/>
      <c r="AC87" s="34" t="e">
        <f t="shared" ref="AC87" si="280">RANK(AB87,AB$11:AB$96)</f>
        <v>#N/A</v>
      </c>
      <c r="AD87" s="50"/>
    </row>
    <row r="88" spans="2:30" ht="23.25" customHeight="1" x14ac:dyDescent="0.25">
      <c r="B88" s="71"/>
      <c r="C88" s="73"/>
      <c r="D88" s="27"/>
      <c r="E88" s="55"/>
      <c r="F88" s="55"/>
      <c r="G88" s="28"/>
      <c r="H88" s="59">
        <v>1963.5</v>
      </c>
      <c r="I88" s="37">
        <f t="shared" si="224"/>
        <v>61.5</v>
      </c>
      <c r="J88" s="28"/>
      <c r="K88" s="36">
        <f t="shared" si="225"/>
        <v>11.5</v>
      </c>
      <c r="L88" s="31"/>
      <c r="M88" s="38">
        <f t="shared" si="242"/>
        <v>11.5</v>
      </c>
      <c r="N88" s="39">
        <f t="shared" si="226"/>
        <v>31</v>
      </c>
      <c r="O88" s="35"/>
      <c r="P88" s="91"/>
      <c r="Q88" s="93"/>
      <c r="R88" s="63"/>
      <c r="S88" s="40" t="e">
        <f t="shared" si="229"/>
        <v>#N/A</v>
      </c>
      <c r="T88" s="35"/>
      <c r="U88" s="91"/>
      <c r="V88" s="93"/>
      <c r="W88" s="67"/>
      <c r="X88" s="40" t="e">
        <f t="shared" si="263"/>
        <v>#N/A</v>
      </c>
      <c r="Y88" s="35"/>
      <c r="Z88" s="91"/>
      <c r="AA88" s="93"/>
      <c r="AB88" s="67"/>
      <c r="AC88" s="40" t="e">
        <f t="shared" ref="AC88" si="281">RANK(AB88,AB$11:AB$96)</f>
        <v>#N/A</v>
      </c>
      <c r="AD88" s="50"/>
    </row>
    <row r="89" spans="2:30" ht="23.25" customHeight="1" x14ac:dyDescent="0.25">
      <c r="B89" s="74">
        <f>RANK(C89,C$11:C$95)</f>
        <v>16</v>
      </c>
      <c r="C89" s="76">
        <f>SUM(M89:M90)</f>
        <v>23</v>
      </c>
      <c r="D89" s="27"/>
      <c r="E89" s="56"/>
      <c r="F89" s="56"/>
      <c r="G89" s="28"/>
      <c r="H89" s="60">
        <v>1963.5</v>
      </c>
      <c r="I89" s="42">
        <f t="shared" si="224"/>
        <v>61.5</v>
      </c>
      <c r="J89" s="28"/>
      <c r="K89" s="41">
        <f t="shared" si="225"/>
        <v>11.5</v>
      </c>
      <c r="L89" s="31"/>
      <c r="M89" s="43">
        <f t="shared" si="242"/>
        <v>11.5</v>
      </c>
      <c r="N89" s="44">
        <f t="shared" si="226"/>
        <v>31</v>
      </c>
      <c r="O89" s="35"/>
      <c r="P89" s="94">
        <f t="shared" ref="P89" si="282">SUM(R89:R90)</f>
        <v>0</v>
      </c>
      <c r="Q89" s="95">
        <f t="shared" ref="Q89" si="283">RANK(P89,P$11:P$96)</f>
        <v>16</v>
      </c>
      <c r="R89" s="64"/>
      <c r="S89" s="45" t="e">
        <f t="shared" si="229"/>
        <v>#N/A</v>
      </c>
      <c r="T89" s="35"/>
      <c r="U89" s="94">
        <f t="shared" ref="U89" si="284">SUM(W89:W90)</f>
        <v>0</v>
      </c>
      <c r="V89" s="95">
        <f t="shared" si="254"/>
        <v>16</v>
      </c>
      <c r="W89" s="68"/>
      <c r="X89" s="45" t="e">
        <f t="shared" si="263"/>
        <v>#N/A</v>
      </c>
      <c r="Y89" s="35"/>
      <c r="Z89" s="94">
        <f t="shared" ref="Z89" si="285">SUM(AB89:AB90)</f>
        <v>0</v>
      </c>
      <c r="AA89" s="95">
        <f t="shared" si="256"/>
        <v>16</v>
      </c>
      <c r="AB89" s="68"/>
      <c r="AC89" s="45" t="e">
        <f t="shared" ref="AC89" si="286">RANK(AB89,AB$11:AB$96)</f>
        <v>#N/A</v>
      </c>
      <c r="AD89" s="50"/>
    </row>
    <row r="90" spans="2:30" ht="23.25" customHeight="1" x14ac:dyDescent="0.25">
      <c r="B90" s="75"/>
      <c r="C90" s="77"/>
      <c r="D90" s="27"/>
      <c r="E90" s="57"/>
      <c r="F90" s="57"/>
      <c r="G90" s="28"/>
      <c r="H90" s="61">
        <v>1963.5</v>
      </c>
      <c r="I90" s="47">
        <f t="shared" si="224"/>
        <v>61.5</v>
      </c>
      <c r="J90" s="28"/>
      <c r="K90" s="46">
        <f t="shared" si="225"/>
        <v>11.5</v>
      </c>
      <c r="L90" s="31"/>
      <c r="M90" s="48">
        <f t="shared" si="242"/>
        <v>11.5</v>
      </c>
      <c r="N90" s="49">
        <f t="shared" si="226"/>
        <v>31</v>
      </c>
      <c r="O90" s="35"/>
      <c r="P90" s="75"/>
      <c r="Q90" s="96"/>
      <c r="R90" s="65"/>
      <c r="S90" s="49" t="e">
        <f t="shared" si="229"/>
        <v>#N/A</v>
      </c>
      <c r="T90" s="35"/>
      <c r="U90" s="75"/>
      <c r="V90" s="96"/>
      <c r="W90" s="69"/>
      <c r="X90" s="49" t="e">
        <f t="shared" si="263"/>
        <v>#N/A</v>
      </c>
      <c r="Y90" s="35"/>
      <c r="Z90" s="75"/>
      <c r="AA90" s="96"/>
      <c r="AB90" s="69"/>
      <c r="AC90" s="49" t="e">
        <f t="shared" ref="AC90" si="287">RANK(AB90,AB$11:AB$96)</f>
        <v>#N/A</v>
      </c>
      <c r="AD90" s="50"/>
    </row>
    <row r="91" spans="2:30" ht="23.25" customHeight="1" x14ac:dyDescent="0.25">
      <c r="B91" s="70">
        <f>RANK(C91,C$11:C$95)</f>
        <v>16</v>
      </c>
      <c r="C91" s="72">
        <f>SUM(M91:M92)</f>
        <v>23</v>
      </c>
      <c r="D91" s="27"/>
      <c r="E91" s="54"/>
      <c r="F91" s="54"/>
      <c r="G91" s="28"/>
      <c r="H91" s="58">
        <v>1963.5</v>
      </c>
      <c r="I91" s="30">
        <f t="shared" si="224"/>
        <v>61.5</v>
      </c>
      <c r="J91" s="28"/>
      <c r="K91" s="29">
        <f t="shared" si="225"/>
        <v>11.5</v>
      </c>
      <c r="L91" s="31"/>
      <c r="M91" s="32">
        <f t="shared" si="242"/>
        <v>11.5</v>
      </c>
      <c r="N91" s="33">
        <f t="shared" si="226"/>
        <v>31</v>
      </c>
      <c r="O91" s="35"/>
      <c r="P91" s="90">
        <f t="shared" ref="P91" si="288">SUM(R91:R92)</f>
        <v>0</v>
      </c>
      <c r="Q91" s="92">
        <f t="shared" ref="Q91" si="289">RANK(P91,P$11:P$96)</f>
        <v>16</v>
      </c>
      <c r="R91" s="62"/>
      <c r="S91" s="34" t="e">
        <f t="shared" si="229"/>
        <v>#N/A</v>
      </c>
      <c r="T91" s="35"/>
      <c r="U91" s="90">
        <f t="shared" ref="U91" si="290">SUM(W91:W92)</f>
        <v>0</v>
      </c>
      <c r="V91" s="92">
        <f t="shared" ref="V91" si="291">RANK(U91,U$11:U$96)</f>
        <v>16</v>
      </c>
      <c r="W91" s="66"/>
      <c r="X91" s="34" t="e">
        <f t="shared" si="263"/>
        <v>#N/A</v>
      </c>
      <c r="Y91" s="35"/>
      <c r="Z91" s="90">
        <f t="shared" ref="Z91" si="292">SUM(AB91:AB92)</f>
        <v>0</v>
      </c>
      <c r="AA91" s="92">
        <f t="shared" ref="AA91" si="293">RANK(Z91,Z$11:Z$96)</f>
        <v>16</v>
      </c>
      <c r="AB91" s="66"/>
      <c r="AC91" s="34" t="e">
        <f t="shared" ref="AC91" si="294">RANK(AB91,AB$11:AB$96)</f>
        <v>#N/A</v>
      </c>
      <c r="AD91" s="50"/>
    </row>
    <row r="92" spans="2:30" ht="23.25" customHeight="1" x14ac:dyDescent="0.25">
      <c r="B92" s="71"/>
      <c r="C92" s="73"/>
      <c r="D92" s="27"/>
      <c r="E92" s="55"/>
      <c r="F92" s="55"/>
      <c r="G92" s="28"/>
      <c r="H92" s="59">
        <v>1963.5</v>
      </c>
      <c r="I92" s="37">
        <f t="shared" si="224"/>
        <v>61.5</v>
      </c>
      <c r="J92" s="28"/>
      <c r="K92" s="36">
        <f t="shared" si="225"/>
        <v>11.5</v>
      </c>
      <c r="L92" s="31"/>
      <c r="M92" s="38">
        <f t="shared" si="242"/>
        <v>11.5</v>
      </c>
      <c r="N92" s="39">
        <f t="shared" si="226"/>
        <v>31</v>
      </c>
      <c r="O92" s="35"/>
      <c r="P92" s="91"/>
      <c r="Q92" s="93"/>
      <c r="R92" s="63"/>
      <c r="S92" s="40" t="e">
        <f t="shared" si="229"/>
        <v>#N/A</v>
      </c>
      <c r="T92" s="35"/>
      <c r="U92" s="91"/>
      <c r="V92" s="93"/>
      <c r="W92" s="67"/>
      <c r="X92" s="40" t="e">
        <f t="shared" si="263"/>
        <v>#N/A</v>
      </c>
      <c r="Y92" s="35"/>
      <c r="Z92" s="91"/>
      <c r="AA92" s="93"/>
      <c r="AB92" s="67"/>
      <c r="AC92" s="40" t="e">
        <f t="shared" ref="AC92" si="295">RANK(AB92,AB$11:AB$96)</f>
        <v>#N/A</v>
      </c>
      <c r="AD92" s="50"/>
    </row>
    <row r="93" spans="2:30" ht="23.25" customHeight="1" x14ac:dyDescent="0.25">
      <c r="B93" s="74">
        <f>RANK(C93,C$11:C$95)</f>
        <v>16</v>
      </c>
      <c r="C93" s="76">
        <f>SUM(M93:M94)</f>
        <v>23</v>
      </c>
      <c r="D93" s="27"/>
      <c r="E93" s="56"/>
      <c r="F93" s="56"/>
      <c r="G93" s="28"/>
      <c r="H93" s="60">
        <v>1963.5</v>
      </c>
      <c r="I93" s="42">
        <f t="shared" si="224"/>
        <v>61.5</v>
      </c>
      <c r="J93" s="28"/>
      <c r="K93" s="41">
        <f t="shared" si="225"/>
        <v>11.5</v>
      </c>
      <c r="L93" s="31"/>
      <c r="M93" s="43">
        <f t="shared" si="242"/>
        <v>11.5</v>
      </c>
      <c r="N93" s="44">
        <f t="shared" si="226"/>
        <v>31</v>
      </c>
      <c r="O93" s="35"/>
      <c r="P93" s="94">
        <f t="shared" ref="P93" si="296">SUM(R93:R94)</f>
        <v>0</v>
      </c>
      <c r="Q93" s="95">
        <f t="shared" ref="Q93" si="297">RANK(P93,P$11:P$96)</f>
        <v>16</v>
      </c>
      <c r="R93" s="64"/>
      <c r="S93" s="45" t="e">
        <f t="shared" si="229"/>
        <v>#N/A</v>
      </c>
      <c r="T93" s="35"/>
      <c r="U93" s="94">
        <f t="shared" ref="U93" si="298">SUM(W93:W94)</f>
        <v>0</v>
      </c>
      <c r="V93" s="95">
        <f t="shared" si="254"/>
        <v>16</v>
      </c>
      <c r="W93" s="68"/>
      <c r="X93" s="45" t="e">
        <f t="shared" si="263"/>
        <v>#N/A</v>
      </c>
      <c r="Y93" s="35"/>
      <c r="Z93" s="94">
        <f t="shared" ref="Z93" si="299">SUM(AB93:AB94)</f>
        <v>0</v>
      </c>
      <c r="AA93" s="95">
        <f t="shared" si="256"/>
        <v>16</v>
      </c>
      <c r="AB93" s="68"/>
      <c r="AC93" s="45" t="e">
        <f t="shared" ref="AC93" si="300">RANK(AB93,AB$11:AB$96)</f>
        <v>#N/A</v>
      </c>
      <c r="AD93" s="50"/>
    </row>
    <row r="94" spans="2:30" ht="23.25" customHeight="1" x14ac:dyDescent="0.25">
      <c r="B94" s="75"/>
      <c r="C94" s="77"/>
      <c r="D94" s="27"/>
      <c r="E94" s="57"/>
      <c r="F94" s="57"/>
      <c r="G94" s="28"/>
      <c r="H94" s="61">
        <v>1963.5</v>
      </c>
      <c r="I94" s="47">
        <f t="shared" si="224"/>
        <v>61.5</v>
      </c>
      <c r="J94" s="28"/>
      <c r="K94" s="46">
        <f t="shared" si="225"/>
        <v>11.5</v>
      </c>
      <c r="L94" s="31"/>
      <c r="M94" s="48">
        <f t="shared" si="242"/>
        <v>11.5</v>
      </c>
      <c r="N94" s="49">
        <f t="shared" si="226"/>
        <v>31</v>
      </c>
      <c r="O94" s="35"/>
      <c r="P94" s="75"/>
      <c r="Q94" s="96"/>
      <c r="R94" s="65"/>
      <c r="S94" s="49" t="e">
        <f t="shared" si="229"/>
        <v>#N/A</v>
      </c>
      <c r="T94" s="35"/>
      <c r="U94" s="75"/>
      <c r="V94" s="96"/>
      <c r="W94" s="69"/>
      <c r="X94" s="49" t="e">
        <f t="shared" si="263"/>
        <v>#N/A</v>
      </c>
      <c r="Y94" s="35"/>
      <c r="Z94" s="75"/>
      <c r="AA94" s="96"/>
      <c r="AB94" s="69"/>
      <c r="AC94" s="49" t="e">
        <f t="shared" ref="AC94" si="301">RANK(AB94,AB$11:AB$96)</f>
        <v>#N/A</v>
      </c>
      <c r="AD94" s="50"/>
    </row>
    <row r="95" spans="2:30" ht="23.25" customHeight="1" x14ac:dyDescent="0.25">
      <c r="B95" s="70">
        <f>RANK(C95,C$11:C$95)</f>
        <v>16</v>
      </c>
      <c r="C95" s="72">
        <f>SUM(M95:M96)</f>
        <v>23</v>
      </c>
      <c r="D95" s="27"/>
      <c r="E95" s="54"/>
      <c r="F95" s="54"/>
      <c r="G95" s="28"/>
      <c r="H95" s="58">
        <v>1963.5</v>
      </c>
      <c r="I95" s="30">
        <f t="shared" si="224"/>
        <v>61.5</v>
      </c>
      <c r="J95" s="28"/>
      <c r="K95" s="29">
        <f t="shared" si="225"/>
        <v>11.5</v>
      </c>
      <c r="L95" s="31"/>
      <c r="M95" s="32">
        <f t="shared" si="242"/>
        <v>11.5</v>
      </c>
      <c r="N95" s="33">
        <f t="shared" si="226"/>
        <v>31</v>
      </c>
      <c r="O95" s="35"/>
      <c r="P95" s="90">
        <f t="shared" ref="P95" si="302">SUM(R95:R96)</f>
        <v>0</v>
      </c>
      <c r="Q95" s="92">
        <f t="shared" ref="Q95" si="303">RANK(P95,P$11:P$96)</f>
        <v>16</v>
      </c>
      <c r="R95" s="62"/>
      <c r="S95" s="34" t="e">
        <f t="shared" si="229"/>
        <v>#N/A</v>
      </c>
      <c r="T95" s="35"/>
      <c r="U95" s="90">
        <f t="shared" ref="U95" si="304">SUM(W95:W96)</f>
        <v>0</v>
      </c>
      <c r="V95" s="92">
        <f t="shared" ref="V95" si="305">RANK(U95,U$11:U$96)</f>
        <v>16</v>
      </c>
      <c r="W95" s="66"/>
      <c r="X95" s="34" t="e">
        <f t="shared" si="263"/>
        <v>#N/A</v>
      </c>
      <c r="Y95" s="35"/>
      <c r="Z95" s="90">
        <f t="shared" ref="Z95" si="306">SUM(AB95:AB96)</f>
        <v>0</v>
      </c>
      <c r="AA95" s="92">
        <f t="shared" ref="AA95" si="307">RANK(Z95,Z$11:Z$96)</f>
        <v>16</v>
      </c>
      <c r="AB95" s="66"/>
      <c r="AC95" s="34" t="e">
        <f t="shared" ref="AC95" si="308">RANK(AB95,AB$11:AB$96)</f>
        <v>#N/A</v>
      </c>
      <c r="AD95" s="50"/>
    </row>
    <row r="96" spans="2:30" ht="23.25" customHeight="1" x14ac:dyDescent="0.25">
      <c r="B96" s="71"/>
      <c r="C96" s="73"/>
      <c r="D96" s="27"/>
      <c r="E96" s="55"/>
      <c r="F96" s="55"/>
      <c r="G96" s="28"/>
      <c r="H96" s="59">
        <v>1963.5</v>
      </c>
      <c r="I96" s="37">
        <f t="shared" si="224"/>
        <v>61.5</v>
      </c>
      <c r="J96" s="28"/>
      <c r="K96" s="36">
        <f t="shared" si="225"/>
        <v>11.5</v>
      </c>
      <c r="L96" s="31"/>
      <c r="M96" s="38">
        <f t="shared" si="242"/>
        <v>11.5</v>
      </c>
      <c r="N96" s="39">
        <f t="shared" si="226"/>
        <v>31</v>
      </c>
      <c r="O96" s="35"/>
      <c r="P96" s="91"/>
      <c r="Q96" s="93"/>
      <c r="R96" s="63"/>
      <c r="S96" s="40" t="e">
        <f t="shared" si="229"/>
        <v>#N/A</v>
      </c>
      <c r="T96" s="35"/>
      <c r="U96" s="91"/>
      <c r="V96" s="93"/>
      <c r="W96" s="67"/>
      <c r="X96" s="40" t="e">
        <f t="shared" si="263"/>
        <v>#N/A</v>
      </c>
      <c r="Y96" s="35"/>
      <c r="Z96" s="91"/>
      <c r="AA96" s="93"/>
      <c r="AB96" s="67"/>
      <c r="AC96" s="40" t="e">
        <f t="shared" ref="AC96" si="309">RANK(AB96,AB$11:AB$96)</f>
        <v>#N/A</v>
      </c>
      <c r="AD96" s="50"/>
    </row>
    <row r="97" spans="1:30" ht="5.25" customHeight="1" x14ac:dyDescent="0.25">
      <c r="A97" s="51"/>
      <c r="B97" s="4"/>
      <c r="C97" s="4"/>
      <c r="D97" s="17"/>
      <c r="E97" s="4"/>
      <c r="F97" s="4"/>
      <c r="G97" s="17"/>
      <c r="H97" s="5"/>
      <c r="I97" s="6"/>
      <c r="J97" s="17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51"/>
    </row>
  </sheetData>
  <sheetProtection sheet="1" objects="1" scenarios="1" selectLockedCells="1"/>
  <mergeCells count="372">
    <mergeCell ref="Z67:Z68"/>
    <mergeCell ref="AA67:AA68"/>
    <mergeCell ref="Z69:Z70"/>
    <mergeCell ref="AA69:AA70"/>
    <mergeCell ref="Z71:Z72"/>
    <mergeCell ref="AA71:AA72"/>
    <mergeCell ref="Z73:Z74"/>
    <mergeCell ref="AA73:AA74"/>
    <mergeCell ref="Z75:Z76"/>
    <mergeCell ref="AA75:AA76"/>
    <mergeCell ref="Z95:Z96"/>
    <mergeCell ref="AA95:AA96"/>
    <mergeCell ref="Z77:Z78"/>
    <mergeCell ref="AA77:AA78"/>
    <mergeCell ref="Z79:Z80"/>
    <mergeCell ref="AA79:AA80"/>
    <mergeCell ref="Z81:Z82"/>
    <mergeCell ref="AA81:AA82"/>
    <mergeCell ref="Z83:Z84"/>
    <mergeCell ref="AA83:AA84"/>
    <mergeCell ref="Z85:Z86"/>
    <mergeCell ref="AA85:AA86"/>
    <mergeCell ref="Z87:Z88"/>
    <mergeCell ref="AA87:AA88"/>
    <mergeCell ref="Z89:Z90"/>
    <mergeCell ref="AA89:AA90"/>
    <mergeCell ref="Z91:Z92"/>
    <mergeCell ref="AA91:AA92"/>
    <mergeCell ref="Z93:Z94"/>
    <mergeCell ref="AA93:AA94"/>
    <mergeCell ref="Z65:Z66"/>
    <mergeCell ref="AA65:AA66"/>
    <mergeCell ref="Z47:Z48"/>
    <mergeCell ref="AA47:AA48"/>
    <mergeCell ref="Z49:Z50"/>
    <mergeCell ref="AA49:AA50"/>
    <mergeCell ref="Z51:Z52"/>
    <mergeCell ref="AA51:AA52"/>
    <mergeCell ref="Z53:Z54"/>
    <mergeCell ref="AA53:AA54"/>
    <mergeCell ref="Z55:Z56"/>
    <mergeCell ref="AA55:AA56"/>
    <mergeCell ref="Z57:Z58"/>
    <mergeCell ref="AA57:AA58"/>
    <mergeCell ref="Z59:Z60"/>
    <mergeCell ref="AA59:AA60"/>
    <mergeCell ref="AA41:AA42"/>
    <mergeCell ref="Z43:Z44"/>
    <mergeCell ref="AA43:AA44"/>
    <mergeCell ref="Z45:Z46"/>
    <mergeCell ref="AA45:AA46"/>
    <mergeCell ref="Z61:Z62"/>
    <mergeCell ref="AA61:AA62"/>
    <mergeCell ref="Z63:Z64"/>
    <mergeCell ref="AA63:AA64"/>
    <mergeCell ref="Z19:Z20"/>
    <mergeCell ref="AA19:AA20"/>
    <mergeCell ref="Z21:Z22"/>
    <mergeCell ref="AA21:AA22"/>
    <mergeCell ref="Z23:Z24"/>
    <mergeCell ref="AA23:AA24"/>
    <mergeCell ref="Z25:Z26"/>
    <mergeCell ref="AA25:AA26"/>
    <mergeCell ref="U85:U86"/>
    <mergeCell ref="Z27:Z28"/>
    <mergeCell ref="AA27:AA28"/>
    <mergeCell ref="Z29:Z30"/>
    <mergeCell ref="AA29:AA30"/>
    <mergeCell ref="Z31:Z32"/>
    <mergeCell ref="AA31:AA32"/>
    <mergeCell ref="Z33:Z34"/>
    <mergeCell ref="AA33:AA34"/>
    <mergeCell ref="Z35:Z36"/>
    <mergeCell ref="AA35:AA36"/>
    <mergeCell ref="Z37:Z38"/>
    <mergeCell ref="AA37:AA38"/>
    <mergeCell ref="Z39:Z40"/>
    <mergeCell ref="AA39:AA40"/>
    <mergeCell ref="Z41:Z42"/>
    <mergeCell ref="Z3:AA3"/>
    <mergeCell ref="Z11:Z12"/>
    <mergeCell ref="AA11:AA12"/>
    <mergeCell ref="Z13:Z14"/>
    <mergeCell ref="AA13:AA14"/>
    <mergeCell ref="Z15:Z16"/>
    <mergeCell ref="AA15:AA16"/>
    <mergeCell ref="Z17:Z18"/>
    <mergeCell ref="AA17:AA18"/>
    <mergeCell ref="U87:U88"/>
    <mergeCell ref="V87:V88"/>
    <mergeCell ref="U89:U90"/>
    <mergeCell ref="V89:V90"/>
    <mergeCell ref="U91:U92"/>
    <mergeCell ref="V91:V92"/>
    <mergeCell ref="U93:U94"/>
    <mergeCell ref="V93:V94"/>
    <mergeCell ref="U95:U96"/>
    <mergeCell ref="V95:V96"/>
    <mergeCell ref="U77:U78"/>
    <mergeCell ref="V77:V78"/>
    <mergeCell ref="U79:U80"/>
    <mergeCell ref="V79:V80"/>
    <mergeCell ref="U81:U82"/>
    <mergeCell ref="V81:V82"/>
    <mergeCell ref="U83:U84"/>
    <mergeCell ref="V83:V84"/>
    <mergeCell ref="V85:V86"/>
    <mergeCell ref="U67:U68"/>
    <mergeCell ref="V67:V68"/>
    <mergeCell ref="U69:U70"/>
    <mergeCell ref="V69:V70"/>
    <mergeCell ref="U71:U72"/>
    <mergeCell ref="V71:V72"/>
    <mergeCell ref="U73:U74"/>
    <mergeCell ref="V73:V74"/>
    <mergeCell ref="U75:U76"/>
    <mergeCell ref="V75:V76"/>
    <mergeCell ref="U57:U58"/>
    <mergeCell ref="V57:V58"/>
    <mergeCell ref="U59:U60"/>
    <mergeCell ref="V59:V60"/>
    <mergeCell ref="U61:U62"/>
    <mergeCell ref="V61:V62"/>
    <mergeCell ref="U63:U64"/>
    <mergeCell ref="V63:V64"/>
    <mergeCell ref="U65:U66"/>
    <mergeCell ref="V65:V66"/>
    <mergeCell ref="U47:U48"/>
    <mergeCell ref="V47:V48"/>
    <mergeCell ref="U49:U50"/>
    <mergeCell ref="V49:V50"/>
    <mergeCell ref="U51:U52"/>
    <mergeCell ref="V51:V52"/>
    <mergeCell ref="U53:U54"/>
    <mergeCell ref="V53:V54"/>
    <mergeCell ref="U55:U56"/>
    <mergeCell ref="V55:V56"/>
    <mergeCell ref="U37:U38"/>
    <mergeCell ref="V37:V38"/>
    <mergeCell ref="U39:U40"/>
    <mergeCell ref="V39:V40"/>
    <mergeCell ref="U41:U42"/>
    <mergeCell ref="V41:V42"/>
    <mergeCell ref="U43:U44"/>
    <mergeCell ref="V43:V44"/>
    <mergeCell ref="U45:U46"/>
    <mergeCell ref="V45:V46"/>
    <mergeCell ref="P87:P88"/>
    <mergeCell ref="P89:P90"/>
    <mergeCell ref="U15:U16"/>
    <mergeCell ref="V15:V16"/>
    <mergeCell ref="U17:U18"/>
    <mergeCell ref="V17:V18"/>
    <mergeCell ref="U19:U20"/>
    <mergeCell ref="V19:V20"/>
    <mergeCell ref="U21:U22"/>
    <mergeCell ref="V21:V22"/>
    <mergeCell ref="U23:U24"/>
    <mergeCell ref="V23:V24"/>
    <mergeCell ref="U25:U26"/>
    <mergeCell ref="V25:V26"/>
    <mergeCell ref="U27:U28"/>
    <mergeCell ref="V27:V28"/>
    <mergeCell ref="U29:U30"/>
    <mergeCell ref="V29:V30"/>
    <mergeCell ref="U31:U32"/>
    <mergeCell ref="V31:V32"/>
    <mergeCell ref="U33:U34"/>
    <mergeCell ref="V33:V34"/>
    <mergeCell ref="U35:U36"/>
    <mergeCell ref="V35:V36"/>
    <mergeCell ref="Q45:Q46"/>
    <mergeCell ref="Q47:Q48"/>
    <mergeCell ref="Q89:Q90"/>
    <mergeCell ref="Q91:Q92"/>
    <mergeCell ref="Q93:Q94"/>
    <mergeCell ref="Q95:Q96"/>
    <mergeCell ref="B8:C8"/>
    <mergeCell ref="P6:S6"/>
    <mergeCell ref="Q67:Q68"/>
    <mergeCell ref="Q69:Q70"/>
    <mergeCell ref="Q71:Q72"/>
    <mergeCell ref="Q73:Q74"/>
    <mergeCell ref="Q75:Q76"/>
    <mergeCell ref="Q77:Q78"/>
    <mergeCell ref="Q79:Q80"/>
    <mergeCell ref="Q81:Q82"/>
    <mergeCell ref="Q83:Q84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P91:P92"/>
    <mergeCell ref="P93:P94"/>
    <mergeCell ref="P95:P96"/>
    <mergeCell ref="P8:Q8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1:Q42"/>
    <mergeCell ref="Q43:Q44"/>
    <mergeCell ref="Q85:Q86"/>
    <mergeCell ref="Q87:Q88"/>
    <mergeCell ref="P83:P84"/>
    <mergeCell ref="P85:P86"/>
    <mergeCell ref="P51:P52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P81:P82"/>
    <mergeCell ref="P33:P34"/>
    <mergeCell ref="P35:P36"/>
    <mergeCell ref="P37:P38"/>
    <mergeCell ref="P39:P40"/>
    <mergeCell ref="P41:P42"/>
    <mergeCell ref="P43:P44"/>
    <mergeCell ref="P45:P46"/>
    <mergeCell ref="P47:P48"/>
    <mergeCell ref="P49:P50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B57:B58"/>
    <mergeCell ref="C57:C58"/>
    <mergeCell ref="B59:B60"/>
    <mergeCell ref="C59:C60"/>
    <mergeCell ref="B53:B54"/>
    <mergeCell ref="C53:C54"/>
    <mergeCell ref="B55:B56"/>
    <mergeCell ref="C55:C56"/>
    <mergeCell ref="B43:B44"/>
    <mergeCell ref="C43:C44"/>
    <mergeCell ref="B2:C3"/>
    <mergeCell ref="B51:B52"/>
    <mergeCell ref="C51:C52"/>
    <mergeCell ref="B45:B46"/>
    <mergeCell ref="C45:C46"/>
    <mergeCell ref="B47:B48"/>
    <mergeCell ref="B21:B22"/>
    <mergeCell ref="C21:C22"/>
    <mergeCell ref="B23:B24"/>
    <mergeCell ref="C23:C24"/>
    <mergeCell ref="C47:C48"/>
    <mergeCell ref="B49:B50"/>
    <mergeCell ref="C49:C50"/>
    <mergeCell ref="B39:B40"/>
    <mergeCell ref="C39:C40"/>
    <mergeCell ref="B41:B42"/>
    <mergeCell ref="C41:C42"/>
    <mergeCell ref="B33:B34"/>
    <mergeCell ref="C33:C34"/>
    <mergeCell ref="B35:B36"/>
    <mergeCell ref="C35:C36"/>
    <mergeCell ref="B37:B38"/>
    <mergeCell ref="B11:B12"/>
    <mergeCell ref="C11:C12"/>
    <mergeCell ref="P5:S5"/>
    <mergeCell ref="U11:U12"/>
    <mergeCell ref="V11:V12"/>
    <mergeCell ref="U13:U14"/>
    <mergeCell ref="V13:V14"/>
    <mergeCell ref="U8:V8"/>
    <mergeCell ref="Z8:AA8"/>
    <mergeCell ref="M5:N6"/>
    <mergeCell ref="Z2:AC2"/>
    <mergeCell ref="P2:X3"/>
    <mergeCell ref="E2:N3"/>
    <mergeCell ref="R8:S8"/>
    <mergeCell ref="W8:X8"/>
    <mergeCell ref="AB8:AC8"/>
    <mergeCell ref="P11:P12"/>
    <mergeCell ref="Q11:Q12"/>
    <mergeCell ref="P13:P14"/>
    <mergeCell ref="AB3:AC3"/>
    <mergeCell ref="K5:K6"/>
    <mergeCell ref="M8:N8"/>
    <mergeCell ref="U5:X5"/>
    <mergeCell ref="U6:X6"/>
    <mergeCell ref="Z5:AC5"/>
    <mergeCell ref="Z6:AC6"/>
    <mergeCell ref="C37:C38"/>
    <mergeCell ref="B27:B28"/>
    <mergeCell ref="C27:C28"/>
    <mergeCell ref="B29:B30"/>
    <mergeCell ref="C29:C30"/>
    <mergeCell ref="B31:B32"/>
    <mergeCell ref="C31:C32"/>
    <mergeCell ref="B19:B20"/>
    <mergeCell ref="C19:C20"/>
    <mergeCell ref="E5:E6"/>
    <mergeCell ref="H5:H6"/>
    <mergeCell ref="I5:I6"/>
    <mergeCell ref="F5:F6"/>
    <mergeCell ref="B15:B16"/>
    <mergeCell ref="C15:C16"/>
    <mergeCell ref="B17:B18"/>
    <mergeCell ref="C17:C18"/>
    <mergeCell ref="B25:B26"/>
    <mergeCell ref="C25:C26"/>
    <mergeCell ref="C5:C6"/>
    <mergeCell ref="B5:B6"/>
    <mergeCell ref="B13:B14"/>
    <mergeCell ref="C13:C14"/>
    <mergeCell ref="B93:B94"/>
    <mergeCell ref="C93:C94"/>
    <mergeCell ref="B95:B96"/>
    <mergeCell ref="C95:C96"/>
    <mergeCell ref="B85:B86"/>
    <mergeCell ref="C85:C86"/>
    <mergeCell ref="B87:B88"/>
    <mergeCell ref="C87:C88"/>
    <mergeCell ref="B89:B90"/>
    <mergeCell ref="C89:C90"/>
    <mergeCell ref="B91:B92"/>
    <mergeCell ref="C91:C92"/>
    <mergeCell ref="B79:B80"/>
    <mergeCell ref="C79:C80"/>
    <mergeCell ref="B81:B82"/>
    <mergeCell ref="C81:C82"/>
    <mergeCell ref="B83:B84"/>
    <mergeCell ref="C83:C84"/>
    <mergeCell ref="B73:B74"/>
    <mergeCell ref="C73:C74"/>
    <mergeCell ref="B75:B76"/>
    <mergeCell ref="C75:C76"/>
    <mergeCell ref="B77:B78"/>
    <mergeCell ref="C77:C78"/>
    <mergeCell ref="B67:B68"/>
    <mergeCell ref="C67:C68"/>
    <mergeCell ref="B69:B70"/>
    <mergeCell ref="C69:C70"/>
    <mergeCell ref="B71:B72"/>
    <mergeCell ref="C71:C72"/>
    <mergeCell ref="B61:B62"/>
    <mergeCell ref="C61:C62"/>
    <mergeCell ref="B63:B64"/>
    <mergeCell ref="C63:C64"/>
    <mergeCell ref="B65:B66"/>
    <mergeCell ref="C65:C66"/>
  </mergeCells>
  <conditionalFormatting sqref="B11:B96">
    <cfRule type="cellIs" dxfId="20" priority="178" operator="equal">
      <formula>1</formula>
    </cfRule>
    <cfRule type="cellIs" dxfId="19" priority="177" operator="between">
      <formula>2</formula>
      <formula>3</formula>
    </cfRule>
  </conditionalFormatting>
  <conditionalFormatting sqref="C11:C12">
    <cfRule type="expression" dxfId="18" priority="87">
      <formula>H12=1963.5</formula>
    </cfRule>
  </conditionalFormatting>
  <conditionalFormatting sqref="C13:C14">
    <cfRule type="expression" dxfId="17" priority="86">
      <formula>H14=1963.5</formula>
    </cfRule>
  </conditionalFormatting>
  <conditionalFormatting sqref="C15:C16 C19:C20 C23:C24 C27:C28 C31:C32 C35:C36 C39:C40 C43:C44 C47:C48 C51:C52 C55:C56 C59:C60 C63:C64 C67:C68 C71:C72 C75:C76 C79:C80 C83:C84 C87:C88 C91:C92 C95:C96">
    <cfRule type="expression" dxfId="16" priority="85">
      <formula>H16=1963.5</formula>
    </cfRule>
  </conditionalFormatting>
  <conditionalFormatting sqref="C17:C18 C21:C22 C25:C26 C29:C30 C33:C34 C37:C38 C41:C42 C45:C46 C49:C50 C53:C54 C57:C58 C61:C62 C65:C66 C69:C70 C73:C74 C77:C78 C81:C82 C85:C86 C89:C90 C93:C94">
    <cfRule type="expression" dxfId="15" priority="84">
      <formula>H18=1963.5</formula>
    </cfRule>
  </conditionalFormatting>
  <conditionalFormatting sqref="E11:F96 W11:W96 AB11:AB96 I49:I96">
    <cfRule type="cellIs" dxfId="14" priority="180" operator="equal">
      <formula>0</formula>
    </cfRule>
  </conditionalFormatting>
  <conditionalFormatting sqref="H11:H96">
    <cfRule type="cellIs" dxfId="13" priority="175" operator="equal">
      <formula>1963.5</formula>
    </cfRule>
  </conditionalFormatting>
  <conditionalFormatting sqref="I11:I12">
    <cfRule type="expression" dxfId="12" priority="133">
      <formula>H11=1963.5</formula>
    </cfRule>
  </conditionalFormatting>
  <conditionalFormatting sqref="I13:I14">
    <cfRule type="expression" dxfId="11" priority="99">
      <formula>H13=1963.5</formula>
    </cfRule>
  </conditionalFormatting>
  <conditionalFormatting sqref="I15:I16 I19:I20 I23:I24 I27:I28 I31:I32 I35:I36 I39:I40 I43:I44 I47:I48 I51:I52 I55:I56 I59:I60 I63:I64 I67:I68 I71:I72 I75:I76 I79:I80 I83:I84 I87:I88 I91:I92 I95:I96">
    <cfRule type="expression" dxfId="10" priority="98">
      <formula>H15=1963.5</formula>
    </cfRule>
  </conditionalFormatting>
  <conditionalFormatting sqref="I17:I18 I21:I22 I25:I26 I29:I30 I33:I34 I37:I38 I41:I42 I45:I46 I49:I50 I53:I54 I57:I58 I61:I62 I65:I66 I69:I70 I73:I74 I77:I78 I81:I82 I85:I86 I89:I90 I93:I94">
    <cfRule type="expression" dxfId="9" priority="96">
      <formula>H17=1963.5</formula>
    </cfRule>
  </conditionalFormatting>
  <conditionalFormatting sqref="K11:K12">
    <cfRule type="expression" dxfId="8" priority="94">
      <formula>H11=1963.5</formula>
    </cfRule>
  </conditionalFormatting>
  <conditionalFormatting sqref="K13:K14">
    <cfRule type="expression" dxfId="7" priority="92">
      <formula>H13=1963.5</formula>
    </cfRule>
  </conditionalFormatting>
  <conditionalFormatting sqref="K15:K16 K19:K20 K23:K24 K27:K28 K31:K32 K35:K36 K39:K40 K43:K44 K47:K48 K51:K52 K55:K56 K59:K60 K63:K64 K67:K68 K71:K72 K75:K76 K79:K80 K83:K84 K87:K88 K91:K92 K95:K96">
    <cfRule type="expression" dxfId="6" priority="90">
      <formula>H15=1963.5</formula>
    </cfRule>
  </conditionalFormatting>
  <conditionalFormatting sqref="K17:K18 K21:K22 K25:K26 K29:K30 K33:K34 K37:K38 K41:K42 K45:K46 K49:K50 K53:K54 K57:K58 K61:K62 K65:K66 K69:K70 K73:K74 K77:K78 K81:K82 K85:K86 K89:K90 K93:K94">
    <cfRule type="expression" dxfId="5" priority="88">
      <formula>H17=1963.5</formula>
    </cfRule>
  </conditionalFormatting>
  <conditionalFormatting sqref="L11:L96 N11:N96 S11:V96 X11:AA96 AC11:AC96 O13:Q96">
    <cfRule type="cellIs" dxfId="4" priority="168" operator="between">
      <formula>2</formula>
      <formula>3</formula>
    </cfRule>
  </conditionalFormatting>
  <conditionalFormatting sqref="L11:L96 N11:N96 AC11:AC96 O13:Q96">
    <cfRule type="cellIs" dxfId="3" priority="169" operator="equal">
      <formula>1</formula>
    </cfRule>
  </conditionalFormatting>
  <conditionalFormatting sqref="Q11:Q96 S11:V96 X11:AA96">
    <cfRule type="cellIs" dxfId="2" priority="156" operator="equal">
      <formula>1</formula>
    </cfRule>
  </conditionalFormatting>
  <conditionalFormatting sqref="Q11:Q96 V11:V96 AA11:AA96">
    <cfRule type="cellIs" dxfId="1" priority="155" operator="between">
      <formula>2</formula>
      <formula>3</formula>
    </cfRule>
  </conditionalFormatting>
  <conditionalFormatting sqref="R11:R96">
    <cfRule type="cellIs" dxfId="0" priority="176" operator="equal">
      <formula>0</formula>
    </cfRule>
  </conditionalFormatting>
  <dataValidations count="3">
    <dataValidation type="whole" allowBlank="1" showInputMessage="1" showErrorMessage="1" sqref="R11:R96 AB11:AB96" xr:uid="{00000000-0002-0000-0000-000000000000}">
      <formula1>0</formula1>
      <formula2>100</formula2>
    </dataValidation>
    <dataValidation type="list" allowBlank="1" showInputMessage="1" showErrorMessage="1" sqref="I10" xr:uid="{00000000-0002-0000-0000-000001000000}">
      <formula1>KALIBER</formula1>
    </dataValidation>
    <dataValidation type="whole" allowBlank="1" showInputMessage="1" showErrorMessage="1" sqref="W11:W96" xr:uid="{00000000-0002-0000-0000-000002000000}">
      <formula1>0</formula1>
      <formula2>150</formula2>
    </dataValidation>
  </dataValidations>
  <pageMargins left="0.27559055118110237" right="0.31496062992125984" top="0.19685039370078741" bottom="0.31496062992125984" header="0.15748031496062992" footer="0.15748031496062992"/>
  <pageSetup scale="56" fitToHeight="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B13"/>
  <sheetViews>
    <sheetView workbookViewId="0"/>
  </sheetViews>
  <sheetFormatPr defaultRowHeight="15" x14ac:dyDescent="0.25"/>
  <cols>
    <col min="1" max="1" width="2.42578125" customWidth="1"/>
    <col min="2" max="2" width="13.5703125" bestFit="1" customWidth="1"/>
  </cols>
  <sheetData>
    <row r="2" spans="2:2" x14ac:dyDescent="0.25">
      <c r="B2" s="2" t="s">
        <v>15</v>
      </c>
    </row>
    <row r="4" spans="2:2" x14ac:dyDescent="0.25">
      <c r="B4" s="1" t="s">
        <v>7</v>
      </c>
    </row>
    <row r="5" spans="2:2" x14ac:dyDescent="0.25">
      <c r="B5" s="1" t="s">
        <v>14</v>
      </c>
    </row>
    <row r="6" spans="2:2" x14ac:dyDescent="0.25">
      <c r="B6" s="1" t="s">
        <v>8</v>
      </c>
    </row>
    <row r="7" spans="2:2" x14ac:dyDescent="0.25">
      <c r="B7" s="1" t="s">
        <v>9</v>
      </c>
    </row>
    <row r="8" spans="2:2" x14ac:dyDescent="0.25">
      <c r="B8" s="1" t="s">
        <v>13</v>
      </c>
    </row>
    <row r="9" spans="2:2" x14ac:dyDescent="0.25">
      <c r="B9" s="1" t="s">
        <v>12</v>
      </c>
    </row>
    <row r="10" spans="2:2" x14ac:dyDescent="0.25">
      <c r="B10" s="1" t="s">
        <v>11</v>
      </c>
    </row>
    <row r="11" spans="2:2" x14ac:dyDescent="0.25">
      <c r="B11" s="1" t="s">
        <v>10</v>
      </c>
    </row>
    <row r="12" spans="2:2" x14ac:dyDescent="0.25">
      <c r="B12" s="1" t="s">
        <v>21</v>
      </c>
    </row>
    <row r="13" spans="2:2" x14ac:dyDescent="0.25">
      <c r="B13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VYSLEDOVKA</vt:lpstr>
      <vt:lpstr>_data</vt:lpstr>
      <vt:lpstr>KALIBER</vt:lpstr>
      <vt:lpstr>VYSLEDOVKA!Oblasť_tlače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2025-02-16T09:28:56Z</dcterms:modified>
</cp:coreProperties>
</file>