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<sst xmlns="http://schemas.openxmlformats.org/spreadsheetml/2006/main" count="82" uniqueCount="49">
  <si>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</si>
  <si>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</si>
  <si>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</si>
  <si>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</si>
  <si>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</si>
  <si>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</si>
  <si>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</si>
  <si>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</si>
  <si>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</si>
  <si>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</si>
  <si>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</si>
  <si>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</si>
  <si>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</si>
  <si>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</si>
  <si>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</si>
  <si>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</si>
  <si>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</si>
  <si>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</si>
  <si>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VI.kolo</t>
  </si>
  <si>
    <t>Levice</t>
  </si>
  <si>
    <t>Marek Kondač</t>
  </si>
  <si>
    <t>Ladislav Svanczár</t>
  </si>
  <si>
    <t>Peter Haring</t>
  </si>
  <si>
    <t>Žarnovica</t>
  </si>
  <si>
    <t>Stanislav Štandard</t>
  </si>
  <si>
    <t>Ján Šuba</t>
  </si>
  <si>
    <t>Juraj Haršány</t>
  </si>
  <si>
    <t>Trnava</t>
  </si>
  <si>
    <t>Jozef Krumlovský</t>
  </si>
  <si>
    <t>Štefan Kycka</t>
  </si>
  <si>
    <t>Nová Dedina</t>
  </si>
  <si>
    <t>Štefan Foltán</t>
  </si>
  <si>
    <t>Ondrej Michálik</t>
  </si>
  <si>
    <t>Ivan Ostrožlík</t>
  </si>
  <si>
    <t>Boris Bába</t>
  </si>
  <si>
    <t>Ľuboš Bohuš</t>
  </si>
  <si>
    <t>Marián Šupica</t>
  </si>
  <si>
    <t>Marián Oravec</t>
  </si>
  <si>
    <t>Marián Šimonek</t>
  </si>
  <si>
    <t>Dolný Ohaj</t>
  </si>
  <si>
    <t>Andrej Huťka ml.</t>
  </si>
  <si>
    <t>Marián Malík</t>
  </si>
  <si>
    <t>Hliník n. Hron.</t>
  </si>
  <si>
    <t>Adrián Tomaga</t>
  </si>
  <si>
    <t>Ban. Bystrica</t>
  </si>
  <si>
    <t>Pavol Dodok</t>
  </si>
  <si>
    <t>Pavel Malovič</t>
  </si>
  <si>
    <t xml:space="preserve">Andrej Huťka </t>
  </si>
  <si>
    <t>Karol Eder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</si>
</sst>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1" fontId="43" fillId="19" borderId="68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1" fontId="43" fillId="19" borderId="70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1" fontId="39" fillId="0" borderId="72" xfId="45" applyNumberFormat="1" applyFont="1" applyBorder="1" applyAlignment="1">
      <alignment horizontal="center" vertical="center" wrapText="1"/>
      <protection/>
    </xf>
    <xf numFmtId="191" fontId="39" fillId="0" borderId="73" xfId="45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75" xfId="45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1" xfId="45" applyNumberFormat="1" applyFont="1" applyFill="1" applyBorder="1" applyAlignment="1">
      <alignment horizontal="center" vertical="center"/>
      <protection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45" fillId="28" borderId="83" xfId="45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42617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13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16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20</v>
      </c>
      <c r="C9" s="67"/>
      <c r="D9" s="63" t="s">
        <v>9</v>
      </c>
      <c r="E9" s="64"/>
      <c r="F9" s="65" t="s">
        <v>8</v>
      </c>
      <c r="G9" s="53"/>
      <c r="H9" s="57">
        <f>(SUM(H12:H57))/$B$9</f>
        <v>217.05</v>
      </c>
      <c r="I9" s="53"/>
      <c r="J9" s="138">
        <f>SUM(J12:J111)/$B$9</f>
        <v>76.95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67.75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72.35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19</v>
      </c>
      <c r="E12" s="111" t="s">
        <v>45</v>
      </c>
      <c r="F12" s="112" t="s">
        <v>30</v>
      </c>
      <c r="G12" s="12"/>
      <c r="H12" s="56">
        <f aca="true" t="shared" si="0" ref="H12:H43">SUM(J12,W12,AJ12)</f>
        <v>271</v>
      </c>
      <c r="I12" s="78"/>
      <c r="J12" s="107">
        <f aca="true" t="shared" si="1" ref="J12:J43">SUM(L12:U12)</f>
        <v>91</v>
      </c>
      <c r="K12" s="99">
        <f aca="true" t="shared" si="2" ref="K12:K43">RANK($J12,$J$12:$J$111)</f>
        <v>6</v>
      </c>
      <c r="L12" s="119">
        <v>8</v>
      </c>
      <c r="M12" s="120">
        <v>8</v>
      </c>
      <c r="N12" s="120">
        <v>9</v>
      </c>
      <c r="O12" s="120">
        <v>9</v>
      </c>
      <c r="P12" s="120">
        <v>9</v>
      </c>
      <c r="Q12" s="120">
        <v>9</v>
      </c>
      <c r="R12" s="120">
        <v>9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85</v>
      </c>
      <c r="X12" s="10">
        <f aca="true" t="shared" si="4" ref="X12:X43">RANK($W12,$W$12:$W$111)</f>
        <v>3</v>
      </c>
      <c r="Y12" s="119">
        <v>7</v>
      </c>
      <c r="Z12" s="120">
        <v>7</v>
      </c>
      <c r="AA12" s="120">
        <v>8</v>
      </c>
      <c r="AB12" s="120">
        <v>8</v>
      </c>
      <c r="AC12" s="120">
        <v>8</v>
      </c>
      <c r="AD12" s="120">
        <v>9</v>
      </c>
      <c r="AE12" s="120">
        <v>9</v>
      </c>
      <c r="AF12" s="120">
        <v>9</v>
      </c>
      <c r="AG12" s="120">
        <v>10</v>
      </c>
      <c r="AH12" s="121">
        <v>10</v>
      </c>
      <c r="AI12" s="46"/>
      <c r="AJ12" s="107">
        <f aca="true" t="shared" si="5" ref="AJ12:AJ43">SUM(AL12:AU12)</f>
        <v>95</v>
      </c>
      <c r="AK12" s="10">
        <f aca="true" t="shared" si="6" ref="AK12:AK43">RANK($AJ12,$AJ$12:$AJ$111)</f>
        <v>1</v>
      </c>
      <c r="AL12" s="119">
        <v>9</v>
      </c>
      <c r="AM12" s="120">
        <v>9</v>
      </c>
      <c r="AN12" s="120">
        <v>9</v>
      </c>
      <c r="AO12" s="120">
        <v>9</v>
      </c>
      <c r="AP12" s="120">
        <v>9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 t="s">
        <v>21</v>
      </c>
      <c r="F13" s="115" t="s">
        <v>19</v>
      </c>
      <c r="G13" s="12"/>
      <c r="H13" s="97">
        <f t="shared" si="0"/>
        <v>270</v>
      </c>
      <c r="I13" s="33"/>
      <c r="J13" s="108">
        <f t="shared" si="1"/>
        <v>97</v>
      </c>
      <c r="K13" s="100">
        <f t="shared" si="2"/>
        <v>1</v>
      </c>
      <c r="L13" s="122">
        <v>9</v>
      </c>
      <c r="M13" s="123">
        <v>9</v>
      </c>
      <c r="N13" s="123">
        <v>9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88</v>
      </c>
      <c r="X13" s="100">
        <f t="shared" si="4"/>
        <v>2</v>
      </c>
      <c r="Y13" s="122">
        <v>7</v>
      </c>
      <c r="Z13" s="123">
        <v>7</v>
      </c>
      <c r="AA13" s="123">
        <v>8</v>
      </c>
      <c r="AB13" s="123">
        <v>8</v>
      </c>
      <c r="AC13" s="123">
        <v>9</v>
      </c>
      <c r="AD13" s="123">
        <v>9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 t="shared" si="5"/>
        <v>85</v>
      </c>
      <c r="AK13" s="100">
        <f t="shared" si="6"/>
        <v>6</v>
      </c>
      <c r="AL13" s="122">
        <v>7</v>
      </c>
      <c r="AM13" s="123">
        <v>7</v>
      </c>
      <c r="AN13" s="123">
        <v>8</v>
      </c>
      <c r="AO13" s="123">
        <v>8</v>
      </c>
      <c r="AP13" s="123">
        <v>8</v>
      </c>
      <c r="AQ13" s="123">
        <v>9</v>
      </c>
      <c r="AR13" s="123">
        <v>9</v>
      </c>
      <c r="AS13" s="123">
        <v>9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9</v>
      </c>
      <c r="E14" s="114" t="s">
        <v>29</v>
      </c>
      <c r="F14" s="115" t="s">
        <v>30</v>
      </c>
      <c r="G14" s="12"/>
      <c r="H14" s="97">
        <f t="shared" si="0"/>
        <v>270</v>
      </c>
      <c r="I14" s="33"/>
      <c r="J14" s="108">
        <f t="shared" si="1"/>
        <v>94</v>
      </c>
      <c r="K14" s="100">
        <f t="shared" si="2"/>
        <v>3</v>
      </c>
      <c r="L14" s="122">
        <v>9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85</v>
      </c>
      <c r="X14" s="100">
        <f t="shared" si="4"/>
        <v>3</v>
      </c>
      <c r="Y14" s="122">
        <v>6</v>
      </c>
      <c r="Z14" s="123">
        <v>8</v>
      </c>
      <c r="AA14" s="123">
        <v>8</v>
      </c>
      <c r="AB14" s="123">
        <v>8</v>
      </c>
      <c r="AC14" s="123">
        <v>9</v>
      </c>
      <c r="AD14" s="123">
        <v>9</v>
      </c>
      <c r="AE14" s="123">
        <v>9</v>
      </c>
      <c r="AF14" s="123">
        <v>9</v>
      </c>
      <c r="AG14" s="123">
        <v>9</v>
      </c>
      <c r="AH14" s="124">
        <v>10</v>
      </c>
      <c r="AI14" s="46"/>
      <c r="AJ14" s="108">
        <f t="shared" si="5"/>
        <v>91</v>
      </c>
      <c r="AK14" s="100">
        <f t="shared" si="6"/>
        <v>2</v>
      </c>
      <c r="AL14" s="122">
        <v>8</v>
      </c>
      <c r="AM14" s="123">
        <v>8</v>
      </c>
      <c r="AN14" s="123">
        <v>9</v>
      </c>
      <c r="AO14" s="123">
        <v>9</v>
      </c>
      <c r="AP14" s="123">
        <v>9</v>
      </c>
      <c r="AQ14" s="123">
        <v>9</v>
      </c>
      <c r="AR14" s="123">
        <v>9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10</v>
      </c>
      <c r="E15" s="114" t="s">
        <v>38</v>
      </c>
      <c r="F15" s="115" t="s">
        <v>19</v>
      </c>
      <c r="G15" s="12"/>
      <c r="H15" s="97">
        <f t="shared" si="0"/>
        <v>260</v>
      </c>
      <c r="I15" s="33"/>
      <c r="J15" s="108">
        <f t="shared" si="1"/>
        <v>94</v>
      </c>
      <c r="K15" s="100">
        <f t="shared" si="2"/>
        <v>3</v>
      </c>
      <c r="L15" s="122">
        <v>6</v>
      </c>
      <c r="M15" s="123">
        <v>9</v>
      </c>
      <c r="N15" s="123">
        <v>9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82</v>
      </c>
      <c r="X15" s="100">
        <f t="shared" si="4"/>
        <v>6</v>
      </c>
      <c r="Y15" s="122">
        <v>6</v>
      </c>
      <c r="Z15" s="123">
        <v>7</v>
      </c>
      <c r="AA15" s="123">
        <v>7</v>
      </c>
      <c r="AB15" s="123">
        <v>8</v>
      </c>
      <c r="AC15" s="123">
        <v>8</v>
      </c>
      <c r="AD15" s="123">
        <v>9</v>
      </c>
      <c r="AE15" s="123">
        <v>9</v>
      </c>
      <c r="AF15" s="123">
        <v>9</v>
      </c>
      <c r="AG15" s="123">
        <v>9</v>
      </c>
      <c r="AH15" s="124">
        <v>10</v>
      </c>
      <c r="AI15" s="46"/>
      <c r="AJ15" s="108">
        <f t="shared" si="5"/>
        <v>84</v>
      </c>
      <c r="AK15" s="100">
        <f t="shared" si="6"/>
        <v>10</v>
      </c>
      <c r="AL15" s="122">
        <v>5</v>
      </c>
      <c r="AM15" s="123">
        <v>8</v>
      </c>
      <c r="AN15" s="123">
        <v>8</v>
      </c>
      <c r="AO15" s="123">
        <v>8</v>
      </c>
      <c r="AP15" s="123">
        <v>8</v>
      </c>
      <c r="AQ15" s="123">
        <v>9</v>
      </c>
      <c r="AR15" s="123">
        <v>9</v>
      </c>
      <c r="AS15" s="123">
        <v>9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</v>
      </c>
      <c r="E16" s="114" t="s">
        <v>35</v>
      </c>
      <c r="F16" s="115" t="s">
        <v>19</v>
      </c>
      <c r="G16" s="12"/>
      <c r="H16" s="97">
        <f t="shared" si="0"/>
        <v>257</v>
      </c>
      <c r="I16" s="33"/>
      <c r="J16" s="108">
        <f t="shared" si="1"/>
        <v>89</v>
      </c>
      <c r="K16" s="100">
        <f t="shared" si="2"/>
        <v>10</v>
      </c>
      <c r="L16" s="122">
        <v>8</v>
      </c>
      <c r="M16" s="123">
        <v>8</v>
      </c>
      <c r="N16" s="123">
        <v>8</v>
      </c>
      <c r="O16" s="123">
        <v>8</v>
      </c>
      <c r="P16" s="123">
        <v>9</v>
      </c>
      <c r="Q16" s="123">
        <v>9</v>
      </c>
      <c r="R16" s="123">
        <v>9</v>
      </c>
      <c r="S16" s="123">
        <v>10</v>
      </c>
      <c r="T16" s="123">
        <v>10</v>
      </c>
      <c r="U16" s="124">
        <v>10</v>
      </c>
      <c r="V16" s="46"/>
      <c r="W16" s="108">
        <f t="shared" si="3"/>
        <v>83</v>
      </c>
      <c r="X16" s="100">
        <f t="shared" si="4"/>
        <v>5</v>
      </c>
      <c r="Y16" s="122">
        <v>6</v>
      </c>
      <c r="Z16" s="123">
        <v>7</v>
      </c>
      <c r="AA16" s="123">
        <v>7</v>
      </c>
      <c r="AB16" s="123">
        <v>8</v>
      </c>
      <c r="AC16" s="123">
        <v>8</v>
      </c>
      <c r="AD16" s="123">
        <v>9</v>
      </c>
      <c r="AE16" s="123">
        <v>9</v>
      </c>
      <c r="AF16" s="123">
        <v>9</v>
      </c>
      <c r="AG16" s="123">
        <v>10</v>
      </c>
      <c r="AH16" s="124">
        <v>10</v>
      </c>
      <c r="AI16" s="46"/>
      <c r="AJ16" s="108">
        <f t="shared" si="5"/>
        <v>85</v>
      </c>
      <c r="AK16" s="100">
        <f t="shared" si="6"/>
        <v>6</v>
      </c>
      <c r="AL16" s="122">
        <v>5</v>
      </c>
      <c r="AM16" s="123">
        <v>8</v>
      </c>
      <c r="AN16" s="123">
        <v>8</v>
      </c>
      <c r="AO16" s="123">
        <v>8</v>
      </c>
      <c r="AP16" s="123">
        <v>9</v>
      </c>
      <c r="AQ16" s="123">
        <v>9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4</v>
      </c>
      <c r="E17" s="114" t="s">
        <v>22</v>
      </c>
      <c r="F17" s="115" t="s">
        <v>23</v>
      </c>
      <c r="G17" s="12"/>
      <c r="H17" s="97">
        <f t="shared" si="0"/>
        <v>253</v>
      </c>
      <c r="I17" s="33"/>
      <c r="J17" s="108">
        <f t="shared" si="1"/>
        <v>82</v>
      </c>
      <c r="K17" s="100">
        <f t="shared" si="2"/>
        <v>12</v>
      </c>
      <c r="L17" s="122">
        <v>6</v>
      </c>
      <c r="M17" s="123">
        <v>7</v>
      </c>
      <c r="N17" s="123">
        <v>7</v>
      </c>
      <c r="O17" s="123">
        <v>7</v>
      </c>
      <c r="P17" s="123">
        <v>9</v>
      </c>
      <c r="Q17" s="123">
        <v>9</v>
      </c>
      <c r="R17" s="123">
        <v>9</v>
      </c>
      <c r="S17" s="123">
        <v>9</v>
      </c>
      <c r="T17" s="123">
        <v>9</v>
      </c>
      <c r="U17" s="124">
        <v>10</v>
      </c>
      <c r="V17" s="46"/>
      <c r="W17" s="108">
        <f t="shared" si="3"/>
        <v>80</v>
      </c>
      <c r="X17" s="100">
        <f t="shared" si="4"/>
        <v>7</v>
      </c>
      <c r="Y17" s="122">
        <v>5</v>
      </c>
      <c r="Z17" s="123">
        <v>7</v>
      </c>
      <c r="AA17" s="123">
        <v>7</v>
      </c>
      <c r="AB17" s="123">
        <v>8</v>
      </c>
      <c r="AC17" s="123">
        <v>8</v>
      </c>
      <c r="AD17" s="123">
        <v>8</v>
      </c>
      <c r="AE17" s="123">
        <v>9</v>
      </c>
      <c r="AF17" s="123">
        <v>9</v>
      </c>
      <c r="AG17" s="123">
        <v>9</v>
      </c>
      <c r="AH17" s="124">
        <v>10</v>
      </c>
      <c r="AI17" s="46"/>
      <c r="AJ17" s="108">
        <f t="shared" si="5"/>
        <v>91</v>
      </c>
      <c r="AK17" s="100">
        <f t="shared" si="6"/>
        <v>2</v>
      </c>
      <c r="AL17" s="122">
        <v>8</v>
      </c>
      <c r="AM17" s="123">
        <v>8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 t="s">
        <v>26</v>
      </c>
      <c r="F18" s="115" t="s">
        <v>27</v>
      </c>
      <c r="G18" s="12"/>
      <c r="H18" s="97">
        <f t="shared" si="0"/>
        <v>252</v>
      </c>
      <c r="I18" s="33"/>
      <c r="J18" s="108">
        <f t="shared" si="1"/>
        <v>80</v>
      </c>
      <c r="K18" s="100">
        <f t="shared" si="2"/>
        <v>14</v>
      </c>
      <c r="L18" s="122">
        <v>7</v>
      </c>
      <c r="M18" s="123">
        <v>7</v>
      </c>
      <c r="N18" s="123">
        <v>7</v>
      </c>
      <c r="O18" s="123">
        <v>7</v>
      </c>
      <c r="P18" s="123">
        <v>8</v>
      </c>
      <c r="Q18" s="123">
        <v>8</v>
      </c>
      <c r="R18" s="123">
        <v>8</v>
      </c>
      <c r="S18" s="123">
        <v>9</v>
      </c>
      <c r="T18" s="123">
        <v>9</v>
      </c>
      <c r="U18" s="124">
        <v>10</v>
      </c>
      <c r="V18" s="46"/>
      <c r="W18" s="108">
        <f t="shared" si="3"/>
        <v>91</v>
      </c>
      <c r="X18" s="100">
        <f t="shared" si="4"/>
        <v>1</v>
      </c>
      <c r="Y18" s="122">
        <v>8</v>
      </c>
      <c r="Z18" s="123">
        <v>9</v>
      </c>
      <c r="AA18" s="123">
        <v>9</v>
      </c>
      <c r="AB18" s="123">
        <v>9</v>
      </c>
      <c r="AC18" s="123">
        <v>9</v>
      </c>
      <c r="AD18" s="123">
        <v>9</v>
      </c>
      <c r="AE18" s="123">
        <v>9</v>
      </c>
      <c r="AF18" s="123">
        <v>9</v>
      </c>
      <c r="AG18" s="123">
        <v>10</v>
      </c>
      <c r="AH18" s="124">
        <v>10</v>
      </c>
      <c r="AI18" s="46"/>
      <c r="AJ18" s="108">
        <f t="shared" si="5"/>
        <v>81</v>
      </c>
      <c r="AK18" s="100">
        <f t="shared" si="6"/>
        <v>11</v>
      </c>
      <c r="AL18" s="122">
        <v>7</v>
      </c>
      <c r="AM18" s="123">
        <v>8</v>
      </c>
      <c r="AN18" s="123">
        <v>8</v>
      </c>
      <c r="AO18" s="123">
        <v>8</v>
      </c>
      <c r="AP18" s="123">
        <v>8</v>
      </c>
      <c r="AQ18" s="123">
        <v>8</v>
      </c>
      <c r="AR18" s="123">
        <v>8</v>
      </c>
      <c r="AS18" s="123">
        <v>8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3</v>
      </c>
      <c r="E19" s="114" t="s">
        <v>36</v>
      </c>
      <c r="F19" s="115" t="s">
        <v>19</v>
      </c>
      <c r="G19" s="12"/>
      <c r="H19" s="97">
        <f t="shared" si="0"/>
        <v>252</v>
      </c>
      <c r="I19" s="33"/>
      <c r="J19" s="108">
        <f t="shared" si="1"/>
        <v>91</v>
      </c>
      <c r="K19" s="100">
        <f t="shared" si="2"/>
        <v>6</v>
      </c>
      <c r="L19" s="122">
        <v>8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10</v>
      </c>
      <c r="U19" s="124">
        <v>10</v>
      </c>
      <c r="V19" s="46"/>
      <c r="W19" s="108">
        <f t="shared" si="3"/>
        <v>70</v>
      </c>
      <c r="X19" s="100">
        <f t="shared" si="4"/>
        <v>9</v>
      </c>
      <c r="Y19" s="122">
        <v>0</v>
      </c>
      <c r="Z19" s="123">
        <v>6</v>
      </c>
      <c r="AA19" s="123">
        <v>7</v>
      </c>
      <c r="AB19" s="123">
        <v>7</v>
      </c>
      <c r="AC19" s="123">
        <v>7</v>
      </c>
      <c r="AD19" s="123">
        <v>8</v>
      </c>
      <c r="AE19" s="123">
        <v>8</v>
      </c>
      <c r="AF19" s="123">
        <v>8</v>
      </c>
      <c r="AG19" s="123">
        <v>9</v>
      </c>
      <c r="AH19" s="124">
        <v>10</v>
      </c>
      <c r="AI19" s="46"/>
      <c r="AJ19" s="108">
        <f t="shared" si="5"/>
        <v>91</v>
      </c>
      <c r="AK19" s="100">
        <f t="shared" si="6"/>
        <v>2</v>
      </c>
      <c r="AL19" s="122">
        <v>8</v>
      </c>
      <c r="AM19" s="123">
        <v>8</v>
      </c>
      <c r="AN19" s="123">
        <v>9</v>
      </c>
      <c r="AO19" s="123">
        <v>9</v>
      </c>
      <c r="AP19" s="123">
        <v>9</v>
      </c>
      <c r="AQ19" s="123">
        <v>9</v>
      </c>
      <c r="AR19" s="123">
        <v>9</v>
      </c>
      <c r="AS19" s="123">
        <v>10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6</v>
      </c>
      <c r="E20" s="114" t="s">
        <v>25</v>
      </c>
      <c r="F20" s="115" t="s">
        <v>19</v>
      </c>
      <c r="G20" s="12"/>
      <c r="H20" s="97">
        <f t="shared" si="0"/>
        <v>251</v>
      </c>
      <c r="I20" s="33"/>
      <c r="J20" s="108">
        <f t="shared" si="1"/>
        <v>96</v>
      </c>
      <c r="K20" s="100">
        <f t="shared" si="2"/>
        <v>2</v>
      </c>
      <c r="L20" s="122">
        <v>9</v>
      </c>
      <c r="M20" s="123">
        <v>9</v>
      </c>
      <c r="N20" s="123">
        <v>9</v>
      </c>
      <c r="O20" s="123">
        <v>9</v>
      </c>
      <c r="P20" s="123">
        <v>10</v>
      </c>
      <c r="Q20" s="123">
        <v>10</v>
      </c>
      <c r="R20" s="123">
        <v>10</v>
      </c>
      <c r="S20" s="123">
        <v>10</v>
      </c>
      <c r="T20" s="123">
        <v>10</v>
      </c>
      <c r="U20" s="124">
        <v>10</v>
      </c>
      <c r="V20" s="46"/>
      <c r="W20" s="108">
        <f t="shared" si="3"/>
        <v>70</v>
      </c>
      <c r="X20" s="100">
        <f t="shared" si="4"/>
        <v>9</v>
      </c>
      <c r="Y20" s="122">
        <v>0</v>
      </c>
      <c r="Z20" s="123">
        <v>6</v>
      </c>
      <c r="AA20" s="123">
        <v>7</v>
      </c>
      <c r="AB20" s="123">
        <v>7</v>
      </c>
      <c r="AC20" s="123">
        <v>8</v>
      </c>
      <c r="AD20" s="123">
        <v>8</v>
      </c>
      <c r="AE20" s="123">
        <v>8</v>
      </c>
      <c r="AF20" s="123">
        <v>8</v>
      </c>
      <c r="AG20" s="123">
        <v>9</v>
      </c>
      <c r="AH20" s="124">
        <v>9</v>
      </c>
      <c r="AI20" s="46"/>
      <c r="AJ20" s="108">
        <f t="shared" si="5"/>
        <v>85</v>
      </c>
      <c r="AK20" s="100">
        <f t="shared" si="6"/>
        <v>6</v>
      </c>
      <c r="AL20" s="122">
        <v>7</v>
      </c>
      <c r="AM20" s="123">
        <v>8</v>
      </c>
      <c r="AN20" s="123">
        <v>8</v>
      </c>
      <c r="AO20" s="123">
        <v>8</v>
      </c>
      <c r="AP20" s="123">
        <v>8</v>
      </c>
      <c r="AQ20" s="123">
        <v>9</v>
      </c>
      <c r="AR20" s="123">
        <v>9</v>
      </c>
      <c r="AS20" s="123">
        <v>9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14</v>
      </c>
      <c r="E21" s="114" t="s">
        <v>41</v>
      </c>
      <c r="F21" s="115" t="s">
        <v>19</v>
      </c>
      <c r="G21" s="12"/>
      <c r="H21" s="97">
        <f t="shared" si="0"/>
        <v>249</v>
      </c>
      <c r="I21" s="33"/>
      <c r="J21" s="108">
        <f t="shared" si="1"/>
        <v>91</v>
      </c>
      <c r="K21" s="100">
        <f t="shared" si="2"/>
        <v>6</v>
      </c>
      <c r="L21" s="122">
        <v>7</v>
      </c>
      <c r="M21" s="123">
        <v>8</v>
      </c>
      <c r="N21" s="123">
        <v>8</v>
      </c>
      <c r="O21" s="123">
        <v>9</v>
      </c>
      <c r="P21" s="123">
        <v>9</v>
      </c>
      <c r="Q21" s="123">
        <v>10</v>
      </c>
      <c r="R21" s="123">
        <v>10</v>
      </c>
      <c r="S21" s="123">
        <v>10</v>
      </c>
      <c r="T21" s="123">
        <v>10</v>
      </c>
      <c r="U21" s="124">
        <v>10</v>
      </c>
      <c r="V21" s="46"/>
      <c r="W21" s="108">
        <f t="shared" si="3"/>
        <v>77</v>
      </c>
      <c r="X21" s="100">
        <f t="shared" si="4"/>
        <v>8</v>
      </c>
      <c r="Y21" s="122">
        <v>6</v>
      </c>
      <c r="Z21" s="123">
        <v>6</v>
      </c>
      <c r="AA21" s="123">
        <v>7</v>
      </c>
      <c r="AB21" s="123">
        <v>7</v>
      </c>
      <c r="AC21" s="123">
        <v>7</v>
      </c>
      <c r="AD21" s="123">
        <v>8</v>
      </c>
      <c r="AE21" s="123">
        <v>8</v>
      </c>
      <c r="AF21" s="123">
        <v>9</v>
      </c>
      <c r="AG21" s="123">
        <v>9</v>
      </c>
      <c r="AH21" s="124">
        <v>10</v>
      </c>
      <c r="AI21" s="46"/>
      <c r="AJ21" s="108">
        <f t="shared" si="5"/>
        <v>81</v>
      </c>
      <c r="AK21" s="100">
        <f t="shared" si="6"/>
        <v>11</v>
      </c>
      <c r="AL21" s="122">
        <v>0</v>
      </c>
      <c r="AM21" s="123">
        <v>8</v>
      </c>
      <c r="AN21" s="123">
        <v>8</v>
      </c>
      <c r="AO21" s="123">
        <v>9</v>
      </c>
      <c r="AP21" s="123">
        <v>9</v>
      </c>
      <c r="AQ21" s="123">
        <v>9</v>
      </c>
      <c r="AR21" s="123">
        <v>9</v>
      </c>
      <c r="AS21" s="123">
        <v>9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15</v>
      </c>
      <c r="E22" s="114" t="s">
        <v>33</v>
      </c>
      <c r="F22" s="115" t="s">
        <v>39</v>
      </c>
      <c r="G22" s="12"/>
      <c r="H22" s="97">
        <f t="shared" si="0"/>
        <v>239</v>
      </c>
      <c r="I22" s="33"/>
      <c r="J22" s="108">
        <f t="shared" si="1"/>
        <v>94</v>
      </c>
      <c r="K22" s="100">
        <f t="shared" si="2"/>
        <v>3</v>
      </c>
      <c r="L22" s="122">
        <v>8</v>
      </c>
      <c r="M22" s="123">
        <v>9</v>
      </c>
      <c r="N22" s="123">
        <v>9</v>
      </c>
      <c r="O22" s="123">
        <v>9</v>
      </c>
      <c r="P22" s="123">
        <v>9</v>
      </c>
      <c r="Q22" s="123">
        <v>10</v>
      </c>
      <c r="R22" s="123">
        <v>10</v>
      </c>
      <c r="S22" s="123">
        <v>10</v>
      </c>
      <c r="T22" s="123">
        <v>10</v>
      </c>
      <c r="U22" s="124">
        <v>10</v>
      </c>
      <c r="V22" s="46"/>
      <c r="W22" s="108">
        <f t="shared" si="3"/>
        <v>60</v>
      </c>
      <c r="X22" s="100">
        <f t="shared" si="4"/>
        <v>15</v>
      </c>
      <c r="Y22" s="122">
        <v>0</v>
      </c>
      <c r="Z22" s="123">
        <v>0</v>
      </c>
      <c r="AA22" s="123">
        <v>6</v>
      </c>
      <c r="AB22" s="123">
        <v>6</v>
      </c>
      <c r="AC22" s="123">
        <v>6</v>
      </c>
      <c r="AD22" s="123">
        <v>8</v>
      </c>
      <c r="AE22" s="123">
        <v>8</v>
      </c>
      <c r="AF22" s="123">
        <v>8</v>
      </c>
      <c r="AG22" s="123">
        <v>9</v>
      </c>
      <c r="AH22" s="124">
        <v>9</v>
      </c>
      <c r="AI22" s="46"/>
      <c r="AJ22" s="108">
        <f t="shared" si="5"/>
        <v>85</v>
      </c>
      <c r="AK22" s="100">
        <f t="shared" si="6"/>
        <v>6</v>
      </c>
      <c r="AL22" s="122">
        <v>7</v>
      </c>
      <c r="AM22" s="123">
        <v>8</v>
      </c>
      <c r="AN22" s="123">
        <v>8</v>
      </c>
      <c r="AO22" s="123">
        <v>8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5</v>
      </c>
      <c r="E23" s="114" t="s">
        <v>24</v>
      </c>
      <c r="F23" s="115" t="s">
        <v>42</v>
      </c>
      <c r="G23" s="12"/>
      <c r="H23" s="97">
        <f t="shared" si="0"/>
        <v>229</v>
      </c>
      <c r="I23" s="33"/>
      <c r="J23" s="108">
        <f t="shared" si="1"/>
        <v>91</v>
      </c>
      <c r="K23" s="100">
        <f t="shared" si="2"/>
        <v>6</v>
      </c>
      <c r="L23" s="122">
        <v>8</v>
      </c>
      <c r="M23" s="123">
        <v>8</v>
      </c>
      <c r="N23" s="123">
        <v>8</v>
      </c>
      <c r="O23" s="123">
        <v>9</v>
      </c>
      <c r="P23" s="123">
        <v>9</v>
      </c>
      <c r="Q23" s="123">
        <v>9</v>
      </c>
      <c r="R23" s="123">
        <v>10</v>
      </c>
      <c r="S23" s="123">
        <v>10</v>
      </c>
      <c r="T23" s="123">
        <v>10</v>
      </c>
      <c r="U23" s="124">
        <v>10</v>
      </c>
      <c r="V23" s="46"/>
      <c r="W23" s="108">
        <f t="shared" si="3"/>
        <v>51</v>
      </c>
      <c r="X23" s="100">
        <f t="shared" si="4"/>
        <v>17</v>
      </c>
      <c r="Y23" s="122">
        <v>0</v>
      </c>
      <c r="Z23" s="123">
        <v>0</v>
      </c>
      <c r="AA23" s="123">
        <v>0</v>
      </c>
      <c r="AB23" s="123">
        <v>5</v>
      </c>
      <c r="AC23" s="123">
        <v>6</v>
      </c>
      <c r="AD23" s="123">
        <v>6</v>
      </c>
      <c r="AE23" s="123">
        <v>8</v>
      </c>
      <c r="AF23" s="123">
        <v>8</v>
      </c>
      <c r="AG23" s="123">
        <v>9</v>
      </c>
      <c r="AH23" s="124">
        <v>9</v>
      </c>
      <c r="AI23" s="46"/>
      <c r="AJ23" s="108">
        <f t="shared" si="5"/>
        <v>87</v>
      </c>
      <c r="AK23" s="100">
        <f t="shared" si="6"/>
        <v>5</v>
      </c>
      <c r="AL23" s="122">
        <v>7</v>
      </c>
      <c r="AM23" s="123">
        <v>8</v>
      </c>
      <c r="AN23" s="123">
        <v>8</v>
      </c>
      <c r="AO23" s="123">
        <v>8</v>
      </c>
      <c r="AP23" s="123">
        <v>9</v>
      </c>
      <c r="AQ23" s="123">
        <v>9</v>
      </c>
      <c r="AR23" s="123">
        <v>9</v>
      </c>
      <c r="AS23" s="123">
        <v>9</v>
      </c>
      <c r="AT23" s="123">
        <v>10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20</v>
      </c>
      <c r="E24" s="114" t="s">
        <v>46</v>
      </c>
      <c r="F24" s="115" t="s">
        <v>19</v>
      </c>
      <c r="G24" s="12"/>
      <c r="H24" s="97">
        <f t="shared" si="0"/>
        <v>223</v>
      </c>
      <c r="I24" s="33"/>
      <c r="J24" s="108">
        <f t="shared" si="1"/>
        <v>81</v>
      </c>
      <c r="K24" s="100">
        <f t="shared" si="2"/>
        <v>13</v>
      </c>
      <c r="L24" s="122">
        <v>7</v>
      </c>
      <c r="M24" s="123">
        <v>8</v>
      </c>
      <c r="N24" s="123">
        <v>9</v>
      </c>
      <c r="O24" s="123">
        <v>9</v>
      </c>
      <c r="P24" s="123">
        <v>9</v>
      </c>
      <c r="Q24" s="123">
        <v>9</v>
      </c>
      <c r="R24" s="123">
        <v>9</v>
      </c>
      <c r="S24" s="123">
        <v>1</v>
      </c>
      <c r="T24" s="123">
        <v>10</v>
      </c>
      <c r="U24" s="124">
        <v>10</v>
      </c>
      <c r="V24" s="46"/>
      <c r="W24" s="108">
        <f t="shared" si="3"/>
        <v>62</v>
      </c>
      <c r="X24" s="100">
        <f t="shared" si="4"/>
        <v>14</v>
      </c>
      <c r="Y24" s="122">
        <v>0</v>
      </c>
      <c r="Z24" s="123">
        <v>0</v>
      </c>
      <c r="AA24" s="123">
        <v>6</v>
      </c>
      <c r="AB24" s="123">
        <v>7</v>
      </c>
      <c r="AC24" s="123">
        <v>7</v>
      </c>
      <c r="AD24" s="123">
        <v>8</v>
      </c>
      <c r="AE24" s="123">
        <v>8</v>
      </c>
      <c r="AF24" s="123">
        <v>8</v>
      </c>
      <c r="AG24" s="123">
        <v>9</v>
      </c>
      <c r="AH24" s="124">
        <v>9</v>
      </c>
      <c r="AI24" s="46"/>
      <c r="AJ24" s="108">
        <f t="shared" si="5"/>
        <v>80</v>
      </c>
      <c r="AK24" s="100">
        <f t="shared" si="6"/>
        <v>13</v>
      </c>
      <c r="AL24" s="122">
        <v>5</v>
      </c>
      <c r="AM24" s="123">
        <v>6</v>
      </c>
      <c r="AN24" s="123">
        <v>7</v>
      </c>
      <c r="AO24" s="123">
        <v>7</v>
      </c>
      <c r="AP24" s="123">
        <v>9</v>
      </c>
      <c r="AQ24" s="123">
        <v>9</v>
      </c>
      <c r="AR24" s="123">
        <v>9</v>
      </c>
      <c r="AS24" s="123">
        <v>9</v>
      </c>
      <c r="AT24" s="123">
        <v>9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13</v>
      </c>
      <c r="E25" s="114" t="s">
        <v>32</v>
      </c>
      <c r="F25" s="115" t="s">
        <v>23</v>
      </c>
      <c r="G25" s="12"/>
      <c r="H25" s="97">
        <f t="shared" si="0"/>
        <v>212</v>
      </c>
      <c r="I25" s="33"/>
      <c r="J25" s="108">
        <f t="shared" si="1"/>
        <v>85</v>
      </c>
      <c r="K25" s="100">
        <f t="shared" si="2"/>
        <v>11</v>
      </c>
      <c r="L25" s="122">
        <v>7</v>
      </c>
      <c r="M25" s="123">
        <v>7</v>
      </c>
      <c r="N25" s="123">
        <v>8</v>
      </c>
      <c r="O25" s="123">
        <v>8</v>
      </c>
      <c r="P25" s="123">
        <v>9</v>
      </c>
      <c r="Q25" s="123">
        <v>9</v>
      </c>
      <c r="R25" s="123">
        <v>9</v>
      </c>
      <c r="S25" s="123">
        <v>9</v>
      </c>
      <c r="T25" s="123">
        <v>9</v>
      </c>
      <c r="U25" s="124">
        <v>10</v>
      </c>
      <c r="V25" s="46"/>
      <c r="W25" s="108">
        <f t="shared" si="3"/>
        <v>69</v>
      </c>
      <c r="X25" s="100">
        <f t="shared" si="4"/>
        <v>11</v>
      </c>
      <c r="Y25" s="122">
        <v>0</v>
      </c>
      <c r="Z25" s="123">
        <v>6</v>
      </c>
      <c r="AA25" s="123">
        <v>7</v>
      </c>
      <c r="AB25" s="123">
        <v>7</v>
      </c>
      <c r="AC25" s="123">
        <v>7</v>
      </c>
      <c r="AD25" s="123">
        <v>7</v>
      </c>
      <c r="AE25" s="123">
        <v>8</v>
      </c>
      <c r="AF25" s="123">
        <v>8</v>
      </c>
      <c r="AG25" s="123">
        <v>9</v>
      </c>
      <c r="AH25" s="124">
        <v>10</v>
      </c>
      <c r="AI25" s="46"/>
      <c r="AJ25" s="108">
        <f t="shared" si="5"/>
        <v>58</v>
      </c>
      <c r="AK25" s="100">
        <f t="shared" si="6"/>
        <v>16</v>
      </c>
      <c r="AL25" s="122">
        <v>0</v>
      </c>
      <c r="AM25" s="123">
        <v>0</v>
      </c>
      <c r="AN25" s="123">
        <v>6</v>
      </c>
      <c r="AO25" s="123">
        <v>7</v>
      </c>
      <c r="AP25" s="123">
        <v>7</v>
      </c>
      <c r="AQ25" s="123">
        <v>7</v>
      </c>
      <c r="AR25" s="123">
        <v>7</v>
      </c>
      <c r="AS25" s="123">
        <v>7</v>
      </c>
      <c r="AT25" s="123">
        <v>8</v>
      </c>
      <c r="AU25" s="124">
        <v>9</v>
      </c>
      <c r="AV25" s="43"/>
    </row>
    <row r="26" spans="1:48" ht="37.5" customHeight="1">
      <c r="A26" s="43"/>
      <c r="B26" s="72">
        <v>15</v>
      </c>
      <c r="C26" s="69"/>
      <c r="D26" s="113">
        <v>11</v>
      </c>
      <c r="E26" s="114" t="s">
        <v>43</v>
      </c>
      <c r="F26" s="115" t="s">
        <v>42</v>
      </c>
      <c r="G26" s="12"/>
      <c r="H26" s="97">
        <f t="shared" si="0"/>
        <v>207</v>
      </c>
      <c r="I26" s="33"/>
      <c r="J26" s="108">
        <f t="shared" si="1"/>
        <v>79</v>
      </c>
      <c r="K26" s="100">
        <f t="shared" si="2"/>
        <v>15</v>
      </c>
      <c r="L26" s="122">
        <v>7</v>
      </c>
      <c r="M26" s="123">
        <v>7</v>
      </c>
      <c r="N26" s="123">
        <v>7</v>
      </c>
      <c r="O26" s="123">
        <v>7</v>
      </c>
      <c r="P26" s="123">
        <v>7</v>
      </c>
      <c r="Q26" s="123">
        <v>8</v>
      </c>
      <c r="R26" s="123">
        <v>8</v>
      </c>
      <c r="S26" s="123">
        <v>9</v>
      </c>
      <c r="T26" s="123">
        <v>9</v>
      </c>
      <c r="U26" s="124">
        <v>10</v>
      </c>
      <c r="V26" s="46"/>
      <c r="W26" s="108">
        <f t="shared" si="3"/>
        <v>54</v>
      </c>
      <c r="X26" s="100">
        <f t="shared" si="4"/>
        <v>16</v>
      </c>
      <c r="Y26" s="122">
        <v>0</v>
      </c>
      <c r="Z26" s="123">
        <v>0</v>
      </c>
      <c r="AA26" s="123">
        <v>0</v>
      </c>
      <c r="AB26" s="123">
        <v>7</v>
      </c>
      <c r="AC26" s="123">
        <v>7</v>
      </c>
      <c r="AD26" s="123">
        <v>7</v>
      </c>
      <c r="AE26" s="123">
        <v>7</v>
      </c>
      <c r="AF26" s="123">
        <v>8</v>
      </c>
      <c r="AG26" s="123">
        <v>9</v>
      </c>
      <c r="AH26" s="124">
        <v>9</v>
      </c>
      <c r="AI26" s="46"/>
      <c r="AJ26" s="108">
        <f t="shared" si="5"/>
        <v>74</v>
      </c>
      <c r="AK26" s="100">
        <f t="shared" si="6"/>
        <v>15</v>
      </c>
      <c r="AL26" s="122">
        <v>0</v>
      </c>
      <c r="AM26" s="123">
        <v>7</v>
      </c>
      <c r="AN26" s="123">
        <v>7</v>
      </c>
      <c r="AO26" s="123">
        <v>8</v>
      </c>
      <c r="AP26" s="123">
        <v>8</v>
      </c>
      <c r="AQ26" s="123">
        <v>8</v>
      </c>
      <c r="AR26" s="123">
        <v>9</v>
      </c>
      <c r="AS26" s="123">
        <v>9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8</v>
      </c>
      <c r="E27" s="114" t="s">
        <v>37</v>
      </c>
      <c r="F27" s="115" t="s">
        <v>27</v>
      </c>
      <c r="G27" s="12"/>
      <c r="H27" s="97">
        <f t="shared" si="0"/>
        <v>202</v>
      </c>
      <c r="I27" s="33"/>
      <c r="J27" s="108">
        <f t="shared" si="1"/>
        <v>53</v>
      </c>
      <c r="K27" s="100">
        <f t="shared" si="2"/>
        <v>17</v>
      </c>
      <c r="L27" s="122">
        <v>0</v>
      </c>
      <c r="M27" s="123">
        <v>0</v>
      </c>
      <c r="N27" s="123">
        <v>0</v>
      </c>
      <c r="O27" s="123">
        <v>6</v>
      </c>
      <c r="P27" s="123">
        <v>7</v>
      </c>
      <c r="Q27" s="123">
        <v>7</v>
      </c>
      <c r="R27" s="123">
        <v>7</v>
      </c>
      <c r="S27" s="123">
        <v>7</v>
      </c>
      <c r="T27" s="123">
        <v>9</v>
      </c>
      <c r="U27" s="124">
        <v>10</v>
      </c>
      <c r="V27" s="46"/>
      <c r="W27" s="108">
        <f t="shared" si="3"/>
        <v>69</v>
      </c>
      <c r="X27" s="100">
        <f t="shared" si="4"/>
        <v>11</v>
      </c>
      <c r="Y27" s="122">
        <v>0</v>
      </c>
      <c r="Z27" s="123">
        <v>6</v>
      </c>
      <c r="AA27" s="123">
        <v>6</v>
      </c>
      <c r="AB27" s="123">
        <v>7</v>
      </c>
      <c r="AC27" s="123">
        <v>7</v>
      </c>
      <c r="AD27" s="123">
        <v>8</v>
      </c>
      <c r="AE27" s="123">
        <v>8</v>
      </c>
      <c r="AF27" s="123">
        <v>9</v>
      </c>
      <c r="AG27" s="123">
        <v>9</v>
      </c>
      <c r="AH27" s="124">
        <v>9</v>
      </c>
      <c r="AI27" s="46"/>
      <c r="AJ27" s="108">
        <f t="shared" si="5"/>
        <v>80</v>
      </c>
      <c r="AK27" s="100">
        <f t="shared" si="6"/>
        <v>13</v>
      </c>
      <c r="AL27" s="122">
        <v>7</v>
      </c>
      <c r="AM27" s="123">
        <v>7</v>
      </c>
      <c r="AN27" s="123">
        <v>7</v>
      </c>
      <c r="AO27" s="123">
        <v>8</v>
      </c>
      <c r="AP27" s="123">
        <v>8</v>
      </c>
      <c r="AQ27" s="123">
        <v>8</v>
      </c>
      <c r="AR27" s="123">
        <v>8</v>
      </c>
      <c r="AS27" s="123">
        <v>9</v>
      </c>
      <c r="AT27" s="123">
        <v>9</v>
      </c>
      <c r="AU27" s="124">
        <v>9</v>
      </c>
      <c r="AV27" s="43"/>
    </row>
    <row r="28" spans="1:48" ht="37.5" customHeight="1">
      <c r="A28" s="43"/>
      <c r="B28" s="72">
        <v>17</v>
      </c>
      <c r="C28" s="69"/>
      <c r="D28" s="113">
        <v>18</v>
      </c>
      <c r="E28" s="114" t="s">
        <v>47</v>
      </c>
      <c r="F28" s="115" t="s">
        <v>44</v>
      </c>
      <c r="G28" s="12"/>
      <c r="H28" s="97">
        <f t="shared" si="0"/>
        <v>141</v>
      </c>
      <c r="I28" s="33"/>
      <c r="J28" s="108">
        <f t="shared" si="1"/>
        <v>38</v>
      </c>
      <c r="K28" s="100">
        <f t="shared" si="2"/>
        <v>18</v>
      </c>
      <c r="L28" s="122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6</v>
      </c>
      <c r="R28" s="123">
        <v>7</v>
      </c>
      <c r="S28" s="123">
        <v>8</v>
      </c>
      <c r="T28" s="123">
        <v>8</v>
      </c>
      <c r="U28" s="124">
        <v>9</v>
      </c>
      <c r="V28" s="46"/>
      <c r="W28" s="108">
        <f t="shared" si="3"/>
        <v>68</v>
      </c>
      <c r="X28" s="100">
        <f t="shared" si="4"/>
        <v>13</v>
      </c>
      <c r="Y28" s="122">
        <v>0</v>
      </c>
      <c r="Z28" s="123">
        <v>0</v>
      </c>
      <c r="AA28" s="123">
        <v>7</v>
      </c>
      <c r="AB28" s="123">
        <v>8</v>
      </c>
      <c r="AC28" s="123">
        <v>8</v>
      </c>
      <c r="AD28" s="123">
        <v>8</v>
      </c>
      <c r="AE28" s="123">
        <v>8</v>
      </c>
      <c r="AF28" s="123">
        <v>9</v>
      </c>
      <c r="AG28" s="123">
        <v>10</v>
      </c>
      <c r="AH28" s="124">
        <v>10</v>
      </c>
      <c r="AI28" s="46"/>
      <c r="AJ28" s="108">
        <f t="shared" si="5"/>
        <v>35</v>
      </c>
      <c r="AK28" s="100">
        <f t="shared" si="6"/>
        <v>18</v>
      </c>
      <c r="AL28" s="122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6</v>
      </c>
      <c r="AR28" s="123">
        <v>7</v>
      </c>
      <c r="AS28" s="123">
        <v>7</v>
      </c>
      <c r="AT28" s="123">
        <v>7</v>
      </c>
      <c r="AU28" s="124">
        <v>8</v>
      </c>
      <c r="AV28" s="43"/>
    </row>
    <row r="29" spans="1:48" ht="37.5" customHeight="1">
      <c r="A29" s="43"/>
      <c r="B29" s="72">
        <v>18</v>
      </c>
      <c r="C29" s="69"/>
      <c r="D29" s="113">
        <v>16</v>
      </c>
      <c r="E29" s="114" t="s">
        <v>34</v>
      </c>
      <c r="F29" s="115" t="s">
        <v>19</v>
      </c>
      <c r="G29" s="12"/>
      <c r="H29" s="97">
        <f t="shared" si="0"/>
        <v>114</v>
      </c>
      <c r="I29" s="33"/>
      <c r="J29" s="108">
        <f t="shared" si="1"/>
        <v>30</v>
      </c>
      <c r="K29" s="100">
        <f t="shared" si="2"/>
        <v>19</v>
      </c>
      <c r="L29" s="122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5</v>
      </c>
      <c r="S29" s="123">
        <v>7</v>
      </c>
      <c r="T29" s="123">
        <v>8</v>
      </c>
      <c r="U29" s="124">
        <v>10</v>
      </c>
      <c r="V29" s="46"/>
      <c r="W29" s="108">
        <f t="shared" si="3"/>
        <v>44</v>
      </c>
      <c r="X29" s="100">
        <f t="shared" si="4"/>
        <v>19</v>
      </c>
      <c r="Y29" s="122">
        <v>0</v>
      </c>
      <c r="Z29" s="123">
        <v>0</v>
      </c>
      <c r="AA29" s="123">
        <v>0</v>
      </c>
      <c r="AB29" s="123">
        <v>0</v>
      </c>
      <c r="AC29" s="123">
        <v>6</v>
      </c>
      <c r="AD29" s="123">
        <v>7</v>
      </c>
      <c r="AE29" s="123">
        <v>7</v>
      </c>
      <c r="AF29" s="123">
        <v>8</v>
      </c>
      <c r="AG29" s="123">
        <v>8</v>
      </c>
      <c r="AH29" s="124">
        <v>8</v>
      </c>
      <c r="AI29" s="46"/>
      <c r="AJ29" s="108">
        <f t="shared" si="5"/>
        <v>40</v>
      </c>
      <c r="AK29" s="100">
        <f t="shared" si="6"/>
        <v>17</v>
      </c>
      <c r="AL29" s="122">
        <v>0</v>
      </c>
      <c r="AM29" s="123">
        <v>0</v>
      </c>
      <c r="AN29" s="123">
        <v>0</v>
      </c>
      <c r="AO29" s="123">
        <v>0</v>
      </c>
      <c r="AP29" s="123">
        <v>0</v>
      </c>
      <c r="AQ29" s="123">
        <v>6</v>
      </c>
      <c r="AR29" s="123">
        <v>7</v>
      </c>
      <c r="AS29" s="123">
        <v>8</v>
      </c>
      <c r="AT29" s="123">
        <v>9</v>
      </c>
      <c r="AU29" s="124">
        <v>10</v>
      </c>
      <c r="AV29" s="43"/>
    </row>
    <row r="30" spans="1:48" ht="37.5" customHeight="1">
      <c r="A30" s="43"/>
      <c r="B30" s="72">
        <v>19</v>
      </c>
      <c r="C30" s="69"/>
      <c r="D30" s="113">
        <v>12</v>
      </c>
      <c r="E30" s="114" t="s">
        <v>31</v>
      </c>
      <c r="F30" s="115" t="s">
        <v>42</v>
      </c>
      <c r="G30" s="12"/>
      <c r="H30" s="97">
        <f t="shared" si="0"/>
        <v>113</v>
      </c>
      <c r="I30" s="33"/>
      <c r="J30" s="108">
        <f t="shared" si="1"/>
        <v>57</v>
      </c>
      <c r="K30" s="100">
        <f t="shared" si="2"/>
        <v>16</v>
      </c>
      <c r="L30" s="122">
        <v>0</v>
      </c>
      <c r="M30" s="123">
        <v>0</v>
      </c>
      <c r="N30" s="123">
        <v>0</v>
      </c>
      <c r="O30" s="123">
        <v>6</v>
      </c>
      <c r="P30" s="123">
        <v>8</v>
      </c>
      <c r="Q30" s="123">
        <v>8</v>
      </c>
      <c r="R30" s="123">
        <v>8</v>
      </c>
      <c r="S30" s="123">
        <v>9</v>
      </c>
      <c r="T30" s="123">
        <v>9</v>
      </c>
      <c r="U30" s="124">
        <v>9</v>
      </c>
      <c r="V30" s="46"/>
      <c r="W30" s="108">
        <f t="shared" si="3"/>
        <v>45</v>
      </c>
      <c r="X30" s="100">
        <f t="shared" si="4"/>
        <v>18</v>
      </c>
      <c r="Y30" s="122">
        <v>0</v>
      </c>
      <c r="Z30" s="123">
        <v>0</v>
      </c>
      <c r="AA30" s="123">
        <v>0</v>
      </c>
      <c r="AB30" s="123">
        <v>0</v>
      </c>
      <c r="AC30" s="123">
        <v>5</v>
      </c>
      <c r="AD30" s="123">
        <v>7</v>
      </c>
      <c r="AE30" s="123">
        <v>7</v>
      </c>
      <c r="AF30" s="123">
        <v>7</v>
      </c>
      <c r="AG30" s="123">
        <v>9</v>
      </c>
      <c r="AH30" s="124">
        <v>10</v>
      </c>
      <c r="AI30" s="46"/>
      <c r="AJ30" s="108">
        <f t="shared" si="5"/>
        <v>11</v>
      </c>
      <c r="AK30" s="100">
        <f t="shared" si="6"/>
        <v>20</v>
      </c>
      <c r="AL30" s="122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5</v>
      </c>
      <c r="AU30" s="124">
        <v>6</v>
      </c>
      <c r="AV30" s="43"/>
    </row>
    <row r="31" spans="1:48" ht="37.5" customHeight="1">
      <c r="A31" s="43"/>
      <c r="B31" s="72">
        <v>20</v>
      </c>
      <c r="C31" s="69"/>
      <c r="D31" s="113">
        <v>17</v>
      </c>
      <c r="E31" s="114" t="s">
        <v>40</v>
      </c>
      <c r="F31" s="115" t="s">
        <v>44</v>
      </c>
      <c r="G31" s="12"/>
      <c r="H31" s="97">
        <f t="shared" si="0"/>
        <v>76</v>
      </c>
      <c r="I31" s="33"/>
      <c r="J31" s="108">
        <f t="shared" si="1"/>
        <v>26</v>
      </c>
      <c r="K31" s="100">
        <f t="shared" si="2"/>
        <v>20</v>
      </c>
      <c r="L31" s="122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5</v>
      </c>
      <c r="S31" s="123">
        <v>5</v>
      </c>
      <c r="T31" s="123">
        <v>8</v>
      </c>
      <c r="U31" s="124">
        <v>8</v>
      </c>
      <c r="V31" s="46"/>
      <c r="W31" s="108">
        <f t="shared" si="3"/>
        <v>22</v>
      </c>
      <c r="X31" s="100">
        <f t="shared" si="4"/>
        <v>20</v>
      </c>
      <c r="Y31" s="122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6</v>
      </c>
      <c r="AG31" s="123">
        <v>8</v>
      </c>
      <c r="AH31" s="124">
        <v>8</v>
      </c>
      <c r="AI31" s="46"/>
      <c r="AJ31" s="108">
        <f t="shared" si="5"/>
        <v>28</v>
      </c>
      <c r="AK31" s="100">
        <f t="shared" si="6"/>
        <v>19</v>
      </c>
      <c r="AL31" s="122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6</v>
      </c>
      <c r="AS31" s="123">
        <v>7</v>
      </c>
      <c r="AT31" s="123">
        <v>7</v>
      </c>
      <c r="AU31" s="124">
        <v>8</v>
      </c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21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21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21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21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21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21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21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21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21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17</v>
      </c>
      <c r="E2" s="174" t="str">
        <f>STANDARD!E2</f>
        <v>Samonabíjacia puška  7,62x39  liga VI.kolo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42617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14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3</v>
      </c>
      <c r="C9" s="67"/>
      <c r="D9" s="63" t="s">
        <v>9</v>
      </c>
      <c r="E9" s="64"/>
      <c r="F9" s="65" t="s">
        <v>8</v>
      </c>
      <c r="G9" s="53"/>
      <c r="H9" s="57">
        <f>(SUM(H12:H57))/$B$9</f>
        <v>117</v>
      </c>
      <c r="I9" s="53"/>
      <c r="J9" s="138">
        <f>SUM(J12:J111)/$B$9</f>
        <v>55.666666666666664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23.333333333333332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38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2</v>
      </c>
      <c r="E12" s="111" t="s">
        <v>28</v>
      </c>
      <c r="F12" s="112" t="s">
        <v>19</v>
      </c>
      <c r="G12" s="12"/>
      <c r="H12" s="56">
        <f aca="true" t="shared" si="0" ref="H12:H43">SUM(J12,W12,AJ12)</f>
        <v>194</v>
      </c>
      <c r="I12" s="78"/>
      <c r="J12" s="107">
        <f aca="true" t="shared" si="1" ref="J12:J43">SUM(L12:U12)</f>
        <v>93</v>
      </c>
      <c r="K12" s="99">
        <f aca="true" t="shared" si="2" ref="K12:K43">RANK($J12,$J$12:$J$111)</f>
        <v>1</v>
      </c>
      <c r="L12" s="119">
        <v>8</v>
      </c>
      <c r="M12" s="120">
        <v>8</v>
      </c>
      <c r="N12" s="120">
        <v>8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47</v>
      </c>
      <c r="X12" s="99">
        <f aca="true" t="shared" si="4" ref="X12:X43">RANK($W12,$W$12:$W$111)</f>
        <v>1</v>
      </c>
      <c r="Y12" s="119">
        <v>0</v>
      </c>
      <c r="Z12" s="120">
        <v>0</v>
      </c>
      <c r="AA12" s="120">
        <v>0</v>
      </c>
      <c r="AB12" s="120">
        <v>0</v>
      </c>
      <c r="AC12" s="120">
        <v>5</v>
      </c>
      <c r="AD12" s="120">
        <v>7</v>
      </c>
      <c r="AE12" s="120">
        <v>8</v>
      </c>
      <c r="AF12" s="120">
        <v>9</v>
      </c>
      <c r="AG12" s="120">
        <v>9</v>
      </c>
      <c r="AH12" s="121">
        <v>9</v>
      </c>
      <c r="AI12" s="46"/>
      <c r="AJ12" s="107">
        <f aca="true" t="shared" si="5" ref="AJ12:AJ43">SUM(AL12:AU12)</f>
        <v>54</v>
      </c>
      <c r="AK12" s="99">
        <f aca="true" t="shared" si="6" ref="AK12:AK43">RANK($AJ12,$AJ$12:$AJ$111)</f>
        <v>1</v>
      </c>
      <c r="AL12" s="119">
        <v>0</v>
      </c>
      <c r="AM12" s="120">
        <v>0</v>
      </c>
      <c r="AN12" s="120">
        <v>0</v>
      </c>
      <c r="AO12" s="120">
        <v>6</v>
      </c>
      <c r="AP12" s="120">
        <v>7</v>
      </c>
      <c r="AQ12" s="120">
        <v>8</v>
      </c>
      <c r="AR12" s="120">
        <v>8</v>
      </c>
      <c r="AS12" s="120">
        <v>8</v>
      </c>
      <c r="AT12" s="120">
        <v>8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20</v>
      </c>
      <c r="F13" s="115" t="s">
        <v>19</v>
      </c>
      <c r="G13" s="12"/>
      <c r="H13" s="97">
        <f t="shared" si="0"/>
        <v>106</v>
      </c>
      <c r="I13" s="33"/>
      <c r="J13" s="108">
        <f t="shared" si="1"/>
        <v>51</v>
      </c>
      <c r="K13" s="100">
        <f t="shared" si="2"/>
        <v>2</v>
      </c>
      <c r="L13" s="122">
        <v>0</v>
      </c>
      <c r="M13" s="123">
        <v>0</v>
      </c>
      <c r="N13" s="123">
        <v>5</v>
      </c>
      <c r="O13" s="123">
        <v>5</v>
      </c>
      <c r="P13" s="123">
        <v>6</v>
      </c>
      <c r="Q13" s="123">
        <v>6</v>
      </c>
      <c r="R13" s="123">
        <v>6</v>
      </c>
      <c r="S13" s="123">
        <v>7</v>
      </c>
      <c r="T13" s="123">
        <v>7</v>
      </c>
      <c r="U13" s="124">
        <v>9</v>
      </c>
      <c r="V13" s="46"/>
      <c r="W13" s="108">
        <f t="shared" si="3"/>
        <v>7</v>
      </c>
      <c r="X13" s="100">
        <f t="shared" si="4"/>
        <v>3</v>
      </c>
      <c r="Y13" s="122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4">
        <v>7</v>
      </c>
      <c r="AI13" s="46"/>
      <c r="AJ13" s="108">
        <f t="shared" si="5"/>
        <v>48</v>
      </c>
      <c r="AK13" s="100">
        <f t="shared" si="6"/>
        <v>2</v>
      </c>
      <c r="AL13" s="122">
        <v>0</v>
      </c>
      <c r="AM13" s="123">
        <v>0</v>
      </c>
      <c r="AN13" s="123">
        <v>0</v>
      </c>
      <c r="AO13" s="123">
        <v>5</v>
      </c>
      <c r="AP13" s="123">
        <v>5</v>
      </c>
      <c r="AQ13" s="123">
        <v>7</v>
      </c>
      <c r="AR13" s="123">
        <v>7</v>
      </c>
      <c r="AS13" s="123">
        <v>7</v>
      </c>
      <c r="AT13" s="123">
        <v>8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 t="s">
        <v>48</v>
      </c>
      <c r="F14" s="115" t="s">
        <v>19</v>
      </c>
      <c r="G14" s="12"/>
      <c r="H14" s="97">
        <f t="shared" si="0"/>
        <v>51</v>
      </c>
      <c r="I14" s="33"/>
      <c r="J14" s="108">
        <f t="shared" si="1"/>
        <v>23</v>
      </c>
      <c r="K14" s="100">
        <f t="shared" si="2"/>
        <v>3</v>
      </c>
      <c r="L14" s="122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5</v>
      </c>
      <c r="S14" s="123">
        <v>6</v>
      </c>
      <c r="T14" s="123">
        <v>6</v>
      </c>
      <c r="U14" s="124">
        <v>6</v>
      </c>
      <c r="V14" s="46"/>
      <c r="W14" s="108">
        <f t="shared" si="3"/>
        <v>16</v>
      </c>
      <c r="X14" s="100">
        <f t="shared" si="4"/>
        <v>2</v>
      </c>
      <c r="Y14" s="122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7</v>
      </c>
      <c r="AH14" s="124">
        <v>9</v>
      </c>
      <c r="AI14" s="46"/>
      <c r="AJ14" s="108">
        <f t="shared" si="5"/>
        <v>12</v>
      </c>
      <c r="AK14" s="100">
        <f t="shared" si="6"/>
        <v>3</v>
      </c>
      <c r="AL14" s="122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6</v>
      </c>
      <c r="AU14" s="124">
        <v>6</v>
      </c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4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4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4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4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4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4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4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4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4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4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4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4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4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4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4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4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4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4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4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4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4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4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4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4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4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4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4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4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4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4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4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4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4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4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4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4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4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4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4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4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4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4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4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4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4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4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4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4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4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4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4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4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4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4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4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4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4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4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4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4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4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4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4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4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4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4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4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4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4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4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4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4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4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4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4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4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4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4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4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4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4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4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4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4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4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4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4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4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4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4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4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4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4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4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4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4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4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4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4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4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4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4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4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4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4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4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4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4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4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4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4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4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4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4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4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4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4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4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4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4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4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4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4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4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4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4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4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4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4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4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4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4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4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4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4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4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4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4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4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4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4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4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4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4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4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4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4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4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4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4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4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4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4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4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4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4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4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4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4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4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4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4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4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4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4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4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4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4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4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4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4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4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4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4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4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4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4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4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4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4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4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4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4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4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4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4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4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4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4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4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4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4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4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4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4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4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4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4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4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4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4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4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4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4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4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4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4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4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4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4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4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4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4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4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4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4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4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4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4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4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4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4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4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4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4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4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4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4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4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4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4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4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4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4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4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4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4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4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4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4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4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4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4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4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4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4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4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4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4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4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4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4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4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4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4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4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4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4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4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4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4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4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4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4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4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4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4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4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4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4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4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4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4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4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4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4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4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4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4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4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4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4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4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4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4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4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4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4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4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4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4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2012-11-04T18:11:49Z</cp:lastPrinted>
  <dcterms:created xsi:type="dcterms:W3CDTF">1996-10-14T23:33:28Z</dcterms:created>
  <dcterms:modified xsi:type="dcterms:W3CDTF">2016-09-04T19:59:58Z</dcterms:modified>
  <cp:category/>
  <cp:version/>
  <cp:contentType/>
  <cp:contentStatus/>
</cp:coreProperties>
</file>